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470"/>
  </bookViews>
  <sheets>
    <sheet name="Übersicht" sheetId="7" r:id="rId1"/>
    <sheet name="Sportvereine" sheetId="9" r:id="rId2"/>
    <sheet name="Verbände" sheetId="1" r:id="rId3"/>
    <sheet name="Gesamtmitglieder 2002-2017" sheetId="8" r:id="rId4"/>
    <sheet name="Tabelle2" sheetId="12" r:id="rId5"/>
  </sheets>
  <externalReferences>
    <externalReference r:id="rId6"/>
    <externalReference r:id="rId7"/>
  </externalReferences>
  <definedNames>
    <definedName name="HTML_1">#REF!</definedName>
    <definedName name="HTML_all">#REF!</definedName>
    <definedName name="HTML_tables">#REF!</definedName>
  </definedNames>
  <calcPr calcId="145621"/>
</workbook>
</file>

<file path=xl/calcChain.xml><?xml version="1.0" encoding="utf-8"?>
<calcChain xmlns="http://schemas.openxmlformats.org/spreadsheetml/2006/main">
  <c r="K51" i="1" l="1"/>
  <c r="J51" i="1"/>
  <c r="I51" i="1"/>
  <c r="H51" i="1"/>
  <c r="G51" i="1"/>
  <c r="F51" i="1"/>
  <c r="E51" i="1"/>
  <c r="D51" i="1"/>
  <c r="C51" i="1"/>
  <c r="D22" i="8" l="1"/>
  <c r="J38" i="7" l="1"/>
  <c r="J20" i="7"/>
  <c r="B821" i="9" l="1"/>
  <c r="H22" i="8"/>
  <c r="G22" i="8"/>
  <c r="I22" i="8" l="1"/>
  <c r="I11" i="8" l="1"/>
  <c r="I21" i="8"/>
  <c r="D21" i="8"/>
  <c r="D20" i="8"/>
  <c r="D19" i="8"/>
  <c r="D18" i="8"/>
  <c r="D17" i="8"/>
  <c r="D16" i="8"/>
  <c r="D15" i="8"/>
  <c r="D14" i="8"/>
  <c r="D13" i="8"/>
  <c r="C12" i="8"/>
  <c r="B12" i="8"/>
  <c r="D12" i="8" s="1"/>
  <c r="C11" i="8"/>
  <c r="B11" i="8"/>
  <c r="C10" i="8"/>
  <c r="B10" i="8"/>
  <c r="C9" i="8"/>
  <c r="B9" i="8"/>
  <c r="C8" i="8"/>
  <c r="B8" i="8"/>
  <c r="D8" i="8" s="1"/>
  <c r="B7" i="8"/>
  <c r="D7" i="8" s="1"/>
  <c r="I20" i="8"/>
  <c r="I19" i="8"/>
  <c r="I18" i="8"/>
  <c r="I17" i="8"/>
  <c r="I16" i="8"/>
  <c r="I15" i="8"/>
  <c r="H14" i="8"/>
  <c r="G14" i="8"/>
  <c r="I14" i="8" s="1"/>
  <c r="H13" i="8"/>
  <c r="G13" i="8"/>
  <c r="H12" i="8"/>
  <c r="G12" i="8"/>
  <c r="I12" i="8" s="1"/>
  <c r="H11" i="8"/>
  <c r="G11" i="8"/>
  <c r="H10" i="8"/>
  <c r="G10" i="8"/>
  <c r="H9" i="8"/>
  <c r="G9" i="8"/>
  <c r="H8" i="8"/>
  <c r="G8" i="8"/>
  <c r="I8" i="8" s="1"/>
  <c r="G7" i="8"/>
  <c r="I7" i="8" s="1"/>
  <c r="D10" i="8" l="1"/>
  <c r="I9" i="8"/>
  <c r="I13" i="8"/>
  <c r="D11" i="8"/>
  <c r="I10" i="8"/>
  <c r="D9" i="8"/>
  <c r="J37" i="7"/>
  <c r="J19" i="7"/>
  <c r="I36" i="7"/>
  <c r="H36" i="7"/>
  <c r="G36" i="7"/>
  <c r="F36" i="7"/>
  <c r="E36" i="7"/>
  <c r="D36" i="7"/>
  <c r="C36" i="7"/>
  <c r="B36" i="7"/>
  <c r="J35" i="7"/>
  <c r="J34" i="7"/>
  <c r="J33" i="7"/>
  <c r="J32" i="7"/>
  <c r="J31" i="7"/>
  <c r="J30" i="7"/>
  <c r="J29" i="7"/>
  <c r="J28" i="7"/>
  <c r="J27" i="7"/>
  <c r="J26" i="7"/>
  <c r="J25" i="7"/>
  <c r="I18" i="7"/>
  <c r="H18" i="7"/>
  <c r="G18" i="7"/>
  <c r="F18" i="7"/>
  <c r="E18" i="7"/>
  <c r="D18" i="7"/>
  <c r="C18" i="7"/>
  <c r="B18" i="7"/>
  <c r="J17" i="7"/>
  <c r="J16" i="7"/>
  <c r="J15" i="7"/>
  <c r="J14" i="7"/>
  <c r="J13" i="7"/>
  <c r="J12" i="7"/>
  <c r="J11" i="7"/>
  <c r="J10" i="7"/>
  <c r="J9" i="7"/>
  <c r="J8" i="7"/>
  <c r="J7" i="7"/>
  <c r="J36" i="7" l="1"/>
  <c r="J18" i="7"/>
  <c r="C23" i="8" l="1"/>
  <c r="G23" i="8"/>
  <c r="I23" i="8"/>
  <c r="H23" i="8"/>
  <c r="B23" i="8"/>
  <c r="D23" i="8" s="1"/>
</calcChain>
</file>

<file path=xl/sharedStrings.xml><?xml version="1.0" encoding="utf-8"?>
<sst xmlns="http://schemas.openxmlformats.org/spreadsheetml/2006/main" count="916" uniqueCount="900">
  <si>
    <t>VKZ</t>
  </si>
  <si>
    <t>Vereinsname</t>
  </si>
  <si>
    <t>Gesamtmitgl.</t>
  </si>
  <si>
    <t>Gesamtmitgl. m.</t>
  </si>
  <si>
    <t>Gesamtmitgl. w.</t>
  </si>
  <si>
    <t>Jugendliche Mitgl.</t>
  </si>
  <si>
    <t>Jugendliche m.</t>
  </si>
  <si>
    <t>Jugendliche w.</t>
  </si>
  <si>
    <t>Miglieder über 60j. alle</t>
  </si>
  <si>
    <t>Miglieder über 60j. m.</t>
  </si>
  <si>
    <t>Miglieder über 60j. w.</t>
  </si>
  <si>
    <t>Gründungsjahr</t>
  </si>
  <si>
    <t>Hamburger Fußball-Verband e.V.</t>
  </si>
  <si>
    <t>Verband für Turnen und Freizeit e.V.</t>
  </si>
  <si>
    <t>Hamburger Tennis-Verband e.V.</t>
  </si>
  <si>
    <t>Hamburger Segler-Verband e.V.</t>
  </si>
  <si>
    <t>Hamburger Schwimmverband e.V.</t>
  </si>
  <si>
    <t>Hamburger Hockey-Verband e.V.</t>
  </si>
  <si>
    <t>Hamburger Golf-Verband e.V.</t>
  </si>
  <si>
    <t>Hamburger Handball-Verband e.V.</t>
  </si>
  <si>
    <t>Behinderten - und Rehabilitations-Sportverband Hamburg e.V.</t>
  </si>
  <si>
    <t>Hamburger Basketball-Verband e.V.</t>
  </si>
  <si>
    <t>Allgemeiner Alster-Club/ Norddeutscher</t>
  </si>
  <si>
    <t>Hamburger Leichtathletik-Verband e.V.</t>
  </si>
  <si>
    <t>Landesverband der Reit- und Fahrvereine</t>
  </si>
  <si>
    <t>Hamburger Volleyball-Verband e.V. Fachverband</t>
  </si>
  <si>
    <t>Hamburger Tisch-Tennis Verband e.V.</t>
  </si>
  <si>
    <t>Hamburger Tanzsportverband e.V.</t>
  </si>
  <si>
    <t>Schützenverband Hamburg und Umgegend e.V.</t>
  </si>
  <si>
    <t>Hamburger Kanu-Verband e.V.</t>
  </si>
  <si>
    <t>Hamburger Judo-Verband e.V.</t>
  </si>
  <si>
    <t>Hamburger Badminton-Verband e.V.</t>
  </si>
  <si>
    <t>Hamburger Karate-Verband e.V.</t>
  </si>
  <si>
    <t>Hamburger Schachverband e.V.</t>
  </si>
  <si>
    <t>Radsport-Verband Hamburg e.V.</t>
  </si>
  <si>
    <t>Hamburger Triathlon-Verband e.V.</t>
  </si>
  <si>
    <t>Hamburger Eis- und Rollsportverband e.V.</t>
  </si>
  <si>
    <t>Hamburgischer Ju-Jutsu Verband e.V.</t>
  </si>
  <si>
    <t>Hamburger Amateur-Box-Verband e.V.</t>
  </si>
  <si>
    <t>American Football &amp; Cheerleading</t>
  </si>
  <si>
    <t>Hamburger Motorboot Verband e.V.</t>
  </si>
  <si>
    <t>Verband Hamburger Ski-Vereine e.V.</t>
  </si>
  <si>
    <t>Angelsport-Verband Hamburg e.V.</t>
  </si>
  <si>
    <t>Hamburgische Taekwondo Union e.V.</t>
  </si>
  <si>
    <t>Hamburger Tauchsportbund e.V.</t>
  </si>
  <si>
    <t>Hamburger Rugby-Verband e.V.</t>
  </si>
  <si>
    <t>Luftsportverband Hamburg e.V.</t>
  </si>
  <si>
    <t>Hamburger Kickbox-Verband e.V.</t>
  </si>
  <si>
    <t>Landesfachverband Hamburg für Kegeln und</t>
  </si>
  <si>
    <t>Hamburger Fecht-Verband e.V.</t>
  </si>
  <si>
    <t>Hamburger Baseball und Softball Verband e.V.</t>
  </si>
  <si>
    <t>Floorball Bund Hamburg e.V.</t>
  </si>
  <si>
    <t>Landes Dart Verband Hamburg e.V.</t>
  </si>
  <si>
    <t>Hamburger Squash-Verband e.V.</t>
  </si>
  <si>
    <t>Hamburger Ringer-Verband e.V.</t>
  </si>
  <si>
    <t>Aikido-Verband Hamburg e.V.</t>
  </si>
  <si>
    <t>Hamburger Bahnengolf-Verband e.V.</t>
  </si>
  <si>
    <t>Landes-Motorsport-Fachverband Hamburg e.V.</t>
  </si>
  <si>
    <t>Rad- und Kraftfahrerbund "Solidarität"</t>
  </si>
  <si>
    <t>Hamburger Gewichtheber-Verband e.V.</t>
  </si>
  <si>
    <t>Hamburger Sport-Verein e.V.</t>
  </si>
  <si>
    <t>Fußball-Club St. Pauli von 1910 e.V.</t>
  </si>
  <si>
    <t>Eimsbütteler Turnverband e.V.</t>
  </si>
  <si>
    <t>Turn- und Sportgemeinschaft Bergedorf</t>
  </si>
  <si>
    <t>Altonaer Turnverband von 1845 e.V.</t>
  </si>
  <si>
    <t>Niendorfer Turn- und Sportverein von 1919 e.V.</t>
  </si>
  <si>
    <t>Walddörfer Sportverein von 1924 e.V.</t>
  </si>
  <si>
    <t>Sportclub Alstertal-Langenhorn e.V.</t>
  </si>
  <si>
    <t>Sportverein Eidelstedt Hamburg von 1880 e.V.</t>
  </si>
  <si>
    <t>Altrahlstedter Männerturnverein von 1893 e.V.</t>
  </si>
  <si>
    <t>Gesundheits- &amp; Rehasportverein Hamburg e.V.</t>
  </si>
  <si>
    <t>Heki-Dojo Hamburg e.V.</t>
  </si>
  <si>
    <t>Turnen und Gymnastik Hamburg e.V.</t>
  </si>
  <si>
    <t>Golf &amp; Country Club Hamburg-Treudelberg e.V.</t>
  </si>
  <si>
    <t>Golfclub Hamburg-Holm e.V. ( GCHH)</t>
  </si>
  <si>
    <t>Golf-Club Hamburg Wendlohe e.V.</t>
  </si>
  <si>
    <t>Hamburger Land- und Golf-Club</t>
  </si>
  <si>
    <t>Allgemeiner Deutscher Automobil-Club (ADAC)</t>
  </si>
  <si>
    <t>Golf-Park Peiner Hof e.V.</t>
  </si>
  <si>
    <t>Orbits e.V. Fallschirm-Sport-Club</t>
  </si>
  <si>
    <t>Betriebssportverband Hamburg e.V.</t>
  </si>
  <si>
    <t>Hochschulsport Hamburg</t>
  </si>
  <si>
    <t>Club der Kreuzer-Abteilung e.V.</t>
  </si>
  <si>
    <t>Deutsche Lebens-Rettungs-Gesellschaft /</t>
  </si>
  <si>
    <t>Hamburger Wanderverein e.V.</t>
  </si>
  <si>
    <t>Der Deutsche Karpfen-Angelclub e.V.</t>
  </si>
  <si>
    <t>Sportanglerverein Hamburger</t>
  </si>
  <si>
    <t>Hamburger Sportärztebund e.V.</t>
  </si>
  <si>
    <t>Leichtathletikgemeinschaft Alsternord e.V.</t>
  </si>
  <si>
    <t>Wanderfreunde Hamburg e.V.</t>
  </si>
  <si>
    <t>Jugend ohne Grenzen e.V.</t>
  </si>
  <si>
    <t>Wilhelmsburger Fußball-Altherren-Auswahl von 1967</t>
  </si>
  <si>
    <t>Sportanglerverein Bille von 1962 e.V.</t>
  </si>
  <si>
    <t>Special Olympics Deutschland in Hamburg e.V.</t>
  </si>
  <si>
    <t>Lütt Stint e.V.</t>
  </si>
  <si>
    <t>Sportangler Verein Großenlohe e.V.</t>
  </si>
  <si>
    <t>Hamburger Angler Club e.V.</t>
  </si>
  <si>
    <t>Deutscher Sportlehrer-Verband ( DSLV)</t>
  </si>
  <si>
    <t>City Sporthafen Hamburg e.V.</t>
  </si>
  <si>
    <t>Verbandes für Familiensport und Naturismus Nord e.V.,</t>
  </si>
  <si>
    <t>Sportausschuss der Gewerkschaft Erziehung</t>
  </si>
  <si>
    <t>NestWerk Hamburgische Initiative für sportliche</t>
  </si>
  <si>
    <t>Spielmannszug Hamburg-Rahlstedt e.V.</t>
  </si>
  <si>
    <t>Institut für urbane Bewegungskulturen e.V.</t>
  </si>
  <si>
    <t>Midnight Move e.V.</t>
  </si>
  <si>
    <t>Sportboothafen-Gemeinschaft Moorfleeter</t>
  </si>
  <si>
    <t>playground 4 kidz e.V.</t>
  </si>
  <si>
    <t>Wassersportgemeinschaft Neuländer See e.V.</t>
  </si>
  <si>
    <t>Deutsche Olympische Gesellschaft Landesverband</t>
  </si>
  <si>
    <t>Institut für Sport- und Bewegungsmedizin e.V.</t>
  </si>
  <si>
    <t>Sport mit Einsicht e.V.</t>
  </si>
  <si>
    <t>Hamburger Turnerschaft von 1816 r.V.</t>
  </si>
  <si>
    <t>Hausbruch-Neugrabener Turnerschaft</t>
  </si>
  <si>
    <t>Verein Aktive Freizeit e.V.</t>
  </si>
  <si>
    <t>Bramfelder Sportverein von 1945 e.V.</t>
  </si>
  <si>
    <t>Sportclub Poppenbüttel von 1930 e.V.</t>
  </si>
  <si>
    <t>Der Club an der Alster e.V.</t>
  </si>
  <si>
    <t>Sportvereinigung Polizei Hamburg v. 1920 e.V.</t>
  </si>
  <si>
    <t>Turn- und Sportverein Sasel von 1925 e.V.</t>
  </si>
  <si>
    <t>Turn- und Sportverein Berne e.V.</t>
  </si>
  <si>
    <t>Turn- und Sportverein Wandsetal Hamburg</t>
  </si>
  <si>
    <t>Sport-Club Vier- und Marschlande von 1899 e.V.</t>
  </si>
  <si>
    <t>Sport-Club Victoria Hamburg von 1895 e.V.</t>
  </si>
  <si>
    <t>Turnerbund Hamburg-Eilbeck e.V.</t>
  </si>
  <si>
    <t>Sportverein Grün-Weiß Eimsbüttel</t>
  </si>
  <si>
    <t>Turn- und Sportclub Wellingsbüttel von 1937 e.V.</t>
  </si>
  <si>
    <t>Harvestehuder Tennis- und Hockey-Club e.V.</t>
  </si>
  <si>
    <t>Sportverein Bergstedt von 1948 e.V.</t>
  </si>
  <si>
    <t>Rissener Sportverein von 1949 e.V.</t>
  </si>
  <si>
    <t>Turn- und Sportverein Finkenwerder</t>
  </si>
  <si>
    <t>Spielvereinigung Blankenese von 1903 e.V.</t>
  </si>
  <si>
    <t>Freie Turn- und Sportvereinigung Komet</t>
  </si>
  <si>
    <t>Großflottbeker Tennis-, Hockey- und</t>
  </si>
  <si>
    <t>Verein für Leibesübungen Hamburg von 1893 e.V.</t>
  </si>
  <si>
    <t>Sportverein Grün-Weiss Harburg von 1920 e.V.</t>
  </si>
  <si>
    <t>Harburger Turnerbund von 1865 e.V.</t>
  </si>
  <si>
    <t>Farmsener Turnverein von 1926 e.V.</t>
  </si>
  <si>
    <t>Sportverein Nettelnburg/Allermöhe von 1930 e.V.</t>
  </si>
  <si>
    <t>Sportverein Lurup Hamburg von 1923 e.V.</t>
  </si>
  <si>
    <t>Meiendorfer Sportverein von 1949 e.V.</t>
  </si>
  <si>
    <t>Norddeutscher Regatta Verein</t>
  </si>
  <si>
    <t>Wandsbeker Turn- und Sportverein Concordia e.V.</t>
  </si>
  <si>
    <t>Turnerschaft Harburg von 1865 e.V.</t>
  </si>
  <si>
    <t>Uhlenhorster Hockey-Club e.V.</t>
  </si>
  <si>
    <t>Turn- und Sportverein Germania Schnelsen</t>
  </si>
  <si>
    <t>Sport Club Condor von 1956 e.V.</t>
  </si>
  <si>
    <t>Hamburger Polo Club e.V.</t>
  </si>
  <si>
    <t>Uhlenhorster Sport-Club "Paloma" von 1909 e.V.</t>
  </si>
  <si>
    <t>Golf-Club An der Pinnau e.V.</t>
  </si>
  <si>
    <t>Sportverein Wilhelmsburg von 1888 e.V.</t>
  </si>
  <si>
    <t>Hamburger Golf-Club e.V.</t>
  </si>
  <si>
    <t>Hamburger Freizeit-Fußball Gemeinschaft</t>
  </si>
  <si>
    <t>Altonaer Fußball-Club von 1893 e.V.</t>
  </si>
  <si>
    <t>Turn- und Sportverein Duwo 08 e.V.</t>
  </si>
  <si>
    <t>Klipper Tennis- und Hockey-Club auf der</t>
  </si>
  <si>
    <t>Harburger Sport-Club von 1904/07 e.V.</t>
  </si>
  <si>
    <t>Wandsbeker Turnerbund von 1861 (J.P.)</t>
  </si>
  <si>
    <t>Turn- und Schwimmverein Harburg-</t>
  </si>
  <si>
    <t>Tennis- und Hockey-Club von Horn und</t>
  </si>
  <si>
    <t>Sport-Club Sternschanze von 1911 e.V.</t>
  </si>
  <si>
    <t>Turn- und Sportverein Stellingen von 1888 e.V.</t>
  </si>
  <si>
    <t>Turnverein Lokstedt von 1892 e.V.</t>
  </si>
  <si>
    <t>Duvenstedter Sportverein von 1969 e.V.</t>
  </si>
  <si>
    <t>Winterhude-Eppendorfer Turnverein</t>
  </si>
  <si>
    <t>Golfclub Hamburg-Ahrensburg e.V.</t>
  </si>
  <si>
    <t>Turnverein Fischbek von 1921 e.V.</t>
  </si>
  <si>
    <t>Verein für Leibesübungen Lohbrügge</t>
  </si>
  <si>
    <t>Hamburger Sport-Verein Barmbek-Uhlenhorst</t>
  </si>
  <si>
    <t>Schwimmverein Poseidon Hamburg e.V.</t>
  </si>
  <si>
    <t>Golfclub Hamburg-Walddörfer e.V.</t>
  </si>
  <si>
    <t>Turnverein "Gut Heil" Billstedt von 1898 e.V.</t>
  </si>
  <si>
    <t>Rahlstedter Sport-Club von 1905 e.V.</t>
  </si>
  <si>
    <t>Tennis-, Hockey- und Krocket-Abteilung im RSV</t>
  </si>
  <si>
    <t>Mühlenberger Segel-Club Hamburg e.V.</t>
  </si>
  <si>
    <t>Turnverein von 1901 Groß Flottbek e.V.</t>
  </si>
  <si>
    <t>Spielverein Curslack-Neuengamme</t>
  </si>
  <si>
    <t>Hamburger Turngesellschaft Barmbeck-</t>
  </si>
  <si>
    <t>Golf Club St. Dionys e.V.</t>
  </si>
  <si>
    <t>Freie Sportvereinigung Harburg-Rönneburg</t>
  </si>
  <si>
    <t>Segler-Vereinigung Altona-Oevelgönne e.V.</t>
  </si>
  <si>
    <t>Lemsahler Sportverein von 1967 e.V.</t>
  </si>
  <si>
    <t>Sportverein Altengamme von 1928 e.V.</t>
  </si>
  <si>
    <t>Sport-Club Ottensen von 1984 e.V.</t>
  </si>
  <si>
    <t>Hamburg-St. Pauli Turnverein r.V.</t>
  </si>
  <si>
    <t>Turn- und Sportverein Hohenhorst von 1963 e.V.</t>
  </si>
  <si>
    <t>Blankeneser Segel-Club e.V.</t>
  </si>
  <si>
    <t>Düneberger Sportverein von 1919 e.V.</t>
  </si>
  <si>
    <t>Altonaer Turn- und Sportverein von 1899 e.V.</t>
  </si>
  <si>
    <t>Dockenhudener Turnerschaft von 1896 e.V.</t>
  </si>
  <si>
    <t>Tennisgesellschaft Heimfeld e.V.</t>
  </si>
  <si>
    <t>Turn- und Sport-Vereinigung Eppendorf/</t>
  </si>
  <si>
    <t>FC Süderelbe von 1949 e.V.</t>
  </si>
  <si>
    <t>Spielvereinigung Este 06/70 e.V.</t>
  </si>
  <si>
    <t>Hummelsbütteler Sportverein von 1929 e.V.</t>
  </si>
  <si>
    <t>Wentorf-Reinbeker-Golf-Club e.V.</t>
  </si>
  <si>
    <t>Sport-Club Sperber von 1898 e.V.</t>
  </si>
  <si>
    <t>Ruder-Club Favorite Hammonia</t>
  </si>
  <si>
    <t>Tennis- und Hockey-Club Altona-Bahrenfeld e.V.</t>
  </si>
  <si>
    <t>Der Hamburger und Germania Ruder Club e.V.</t>
  </si>
  <si>
    <t>Hamburger Segel-Club e.V.</t>
  </si>
  <si>
    <t>Hamburger Turnerbund von 1862 e.V.</t>
  </si>
  <si>
    <t>Hamburger Schwimm-Club r.V. von 1879</t>
  </si>
  <si>
    <t>Startschuss e.V.</t>
  </si>
  <si>
    <t>Marienthaler Tennis- und Hockey-Club e.V.</t>
  </si>
  <si>
    <t>Freier Turn- und Sportverein Altenwerder</t>
  </si>
  <si>
    <t>Ruder-Club "Allemannia von 1866"</t>
  </si>
  <si>
    <t>SC Vorwärts-Wacker von 1904 e.V.</t>
  </si>
  <si>
    <t>Hamburger Schachklub von 1830 e.V.</t>
  </si>
  <si>
    <t>Mümmelmannsberger Sportverein Hamburg</t>
  </si>
  <si>
    <t>Sport-Club Urania von 1931 e.V.</t>
  </si>
  <si>
    <t>Sport-Club Eilbek von 1913 e.V.</t>
  </si>
  <si>
    <t>Angler-Interessen-Gemeinschaft Hamburg</t>
  </si>
  <si>
    <t>Sport-Club Teutonia von 1910 e.V.</t>
  </si>
  <si>
    <t>Golf-Club Hoisdorf e.V.</t>
  </si>
  <si>
    <t>Sportverein Rot-Gelb Hamburg von 1926 e.V.</t>
  </si>
  <si>
    <t>Turn- und Sportverein Osdorf von 1907 e.V.</t>
  </si>
  <si>
    <t>Verein für Leibeserziehung und Freizeit-</t>
  </si>
  <si>
    <t>Oberalster - Verein für Wassersport e.V.</t>
  </si>
  <si>
    <t>Triabolos Triathlon Hamburg e.V.</t>
  </si>
  <si>
    <t>Groß Flottbeker Spielvereinigung von 1912 e.V.</t>
  </si>
  <si>
    <t>Arbeiter Wassersport Verein für Hamburg und</t>
  </si>
  <si>
    <t>Lokstedter Fußball-Club "Eintracht"</t>
  </si>
  <si>
    <t>Sportverein Osdorfer Born e.V.</t>
  </si>
  <si>
    <t>Ring der Einzelpaddler/Faltbootgilde -</t>
  </si>
  <si>
    <t>Turn- und Sportverein Sülldorf von 1925 e.V.</t>
  </si>
  <si>
    <t>SV Uhlenhorst-Adler von 1911/25 e.V.</t>
  </si>
  <si>
    <t>FC Teutonia von 1905 e.V.</t>
  </si>
  <si>
    <t>Hamburger Bund f. Freikörperkultur u. Familien-</t>
  </si>
  <si>
    <t>Sportvereinigung Billstedt-Horn von 1891 e.V.</t>
  </si>
  <si>
    <t>Ruder Gesellschaft Hansa e.V.</t>
  </si>
  <si>
    <t>Hamburg-Eimsbütteler Ballspiel-Club</t>
  </si>
  <si>
    <t>Nienstedtener Turnverein von 1894 e.V.</t>
  </si>
  <si>
    <t>Blankeneser Männer Turnverein von 1883 e.V.</t>
  </si>
  <si>
    <t>Rahlstedter Hockey- und Tennis Club e.V.</t>
  </si>
  <si>
    <t>Sportvereinigung Deutsche Jugendkraft</t>
  </si>
  <si>
    <t>Sport-Club Nienstedten von 1907 e.V.</t>
  </si>
  <si>
    <t>Tennis-Club Vier Jahreszeiten Hamburg e.V.</t>
  </si>
  <si>
    <t>Gymnastik- u. Freizeitgemeinschaft Steilshoop e.V.</t>
  </si>
  <si>
    <t>Jazz-Nord Centrum für Gymnastik Tanz</t>
  </si>
  <si>
    <t>Sport-Club Union von 1903 e.V.</t>
  </si>
  <si>
    <t>Reitverein Rehagen von 1974 e.V.</t>
  </si>
  <si>
    <t>Tennis-Club Groß Borstel e.V.</t>
  </si>
  <si>
    <t>Othmarscher Tennis-Club e.V.</t>
  </si>
  <si>
    <t>THCC Rot-Gelb Hamburg e.V.</t>
  </si>
  <si>
    <t>Alster-Canoe-Club e.V.</t>
  </si>
  <si>
    <t>Eisenbahner Sportverein Einigkeit</t>
  </si>
  <si>
    <t>Angelsportverein Harburg-Wilhelmsburg e.V.</t>
  </si>
  <si>
    <t>HVS Integrativsport Hamburg e.V.</t>
  </si>
  <si>
    <t>Sportverein St. Georg von 1895 e.V.</t>
  </si>
  <si>
    <t>Hamburg Blue Devils e.V.</t>
  </si>
  <si>
    <t>Allgemeiner Sportverein Bergedorf-Lohbrügge</t>
  </si>
  <si>
    <t>Reit- und Fahrverein Allermöhe-Moorfleet-</t>
  </si>
  <si>
    <t>Turn-Club Wilhelmsburg von 1909 e.V.</t>
  </si>
  <si>
    <t>Turn- und Sportverein Ottensen von 1893 e.V.</t>
  </si>
  <si>
    <t>FC Türkiye e.V.</t>
  </si>
  <si>
    <t>Freier Wassersport-Verein "Vorwärts"</t>
  </si>
  <si>
    <t>Hamburger Tennis-Club "Blumenau" e.V.</t>
  </si>
  <si>
    <t>Hamburger Fußball-Club Falke e.V.</t>
  </si>
  <si>
    <t>Goldbekhaus e.V.</t>
  </si>
  <si>
    <t>Schützenverein Neuenfelde von 1912 e.V.</t>
  </si>
  <si>
    <t>Hamburg-Horner Turnverein von 1905 e.V.</t>
  </si>
  <si>
    <t>Schützenkreis Hamburg e.V.</t>
  </si>
  <si>
    <t>Bahrenfelder Turnverein von 1898 e.V.</t>
  </si>
  <si>
    <t>Fußball-Club Alsterbrüder von 1948 e.V.</t>
  </si>
  <si>
    <t>Sport-Club Hamm von 1902 e.V.</t>
  </si>
  <si>
    <t>Rehavital Gesundheitssport Hamburg e.V.</t>
  </si>
  <si>
    <t>Wassersportverein Overfreunde Hamburg e.V.</t>
  </si>
  <si>
    <t>Akademischer Segler-Verein Hamburg e.V.</t>
  </si>
  <si>
    <t>Freie Turn- und Sportvereinigung Lorbeer-</t>
  </si>
  <si>
    <t>Hamburger Ruderinnen-Club von 1925 e.V.</t>
  </si>
  <si>
    <t>Hamburger Bogenschützen Gilde von 1930 e.V.</t>
  </si>
  <si>
    <t>Tennis-Club Langenhorn e.V.</t>
  </si>
  <si>
    <t>Imperial Club Hamburg e.V.</t>
  </si>
  <si>
    <t>Sportverein West-Eimsbüttel von 1923 e.V.</t>
  </si>
  <si>
    <t>Norddeutscher und Flottbeker Reiterverein e.V.</t>
  </si>
  <si>
    <t>Hamburger Kanu Club e.V.</t>
  </si>
  <si>
    <t>Reit- und Fahrverein Vierlanden von 1924 e.V.</t>
  </si>
  <si>
    <t>New Swing Generation e.V.</t>
  </si>
  <si>
    <t>Airbus Sportgemeinschaft Hamburg e.V.</t>
  </si>
  <si>
    <t>Hamburger Reiterverein e.V.</t>
  </si>
  <si>
    <t>Turn- und Sportverein Hamburg von 1880 r.V.</t>
  </si>
  <si>
    <t>Reit- und Fahrverein Kirchwärder von 1926 e.V.</t>
  </si>
  <si>
    <t>Turnerschaft von 1910 Osdorf e.V.</t>
  </si>
  <si>
    <t>Sportverein Vorwärts St. Georg e.V.</t>
  </si>
  <si>
    <t>Tennis-Club Blankenese e.V.</t>
  </si>
  <si>
    <t>Walddörfer Tennis- und Hockey-Club e.V.</t>
  </si>
  <si>
    <t>Ostsee-Segler-Gemeinschaft e.V.</t>
  </si>
  <si>
    <t>Golfclub Gut Immenbeck e.V.</t>
  </si>
  <si>
    <t>Tennis-Verein Ostende von 1893 Bergedorf e.V.</t>
  </si>
  <si>
    <t>Tennis- und Hockey-Club am Forsthof e.V.</t>
  </si>
  <si>
    <t>Bostelbeker Sportverein von 1922/45 e.V.</t>
  </si>
  <si>
    <t>Eisenbahner Turn- und Sportverein Hamburg</t>
  </si>
  <si>
    <t>Radsportgemeinschaft Uni Hamburg e.V.</t>
  </si>
  <si>
    <t>Harburger Reitverein von 1925 e.V.</t>
  </si>
  <si>
    <t>Club Saltatio Hamburg e.V.</t>
  </si>
  <si>
    <t>Hamburger Yacht-Club e.V. im ADAC</t>
  </si>
  <si>
    <t>Alster-Ruderverein "Hanseat" von 1925 e.V.</t>
  </si>
  <si>
    <t>Reitgemeinschaft am Raakmoor e.V.</t>
  </si>
  <si>
    <t>Ruderverein Wandsbek e.V.</t>
  </si>
  <si>
    <t>Hamburger Gehörlosen-Sportverein</t>
  </si>
  <si>
    <t>Alster-Dojo e.V.</t>
  </si>
  <si>
    <t>Clown Town e.V.</t>
  </si>
  <si>
    <t>Hamburg Huskies American Sports e.V.</t>
  </si>
  <si>
    <t>Turn- und Sportverein Eidelstedt von 1969 e.V.</t>
  </si>
  <si>
    <t>Bergedorfer Skiclub e.V.</t>
  </si>
  <si>
    <t>Boberger Reitverein e.V.</t>
  </si>
  <si>
    <t>FC Bergedorf 85 e.V.</t>
  </si>
  <si>
    <t>Schützenverein zu Moorburg e.V.</t>
  </si>
  <si>
    <t>Buxtehuder Tennis-Club "Rot-Weiß"</t>
  </si>
  <si>
    <t>TriBühne e.V.</t>
  </si>
  <si>
    <t>100 Marathon Club Deutschland e.V.</t>
  </si>
  <si>
    <t>Hamburger Rugby-Club von 1950 e.V.</t>
  </si>
  <si>
    <t>Spiel- und Sportverein Wichern-Schule e.V.</t>
  </si>
  <si>
    <t>Norderstedter SV e.V.</t>
  </si>
  <si>
    <t>FC Viktoria Harburg von 1910 e.V.</t>
  </si>
  <si>
    <t>Gesundheitssport Hamburg e.V.</t>
  </si>
  <si>
    <t>Deutscher Unterwasser-Club Hamburg e.V.</t>
  </si>
  <si>
    <t>Sportclub Europa 92 e.V.</t>
  </si>
  <si>
    <t>1. FC Hellbrook e.V. von 1967</t>
  </si>
  <si>
    <t>Bahrenfelder Sportverein von 1919 e.V.</t>
  </si>
  <si>
    <t>HANSEAT Verein für Wassersport e.V.</t>
  </si>
  <si>
    <t>Hamburger Aero-Club Boberg e.V.</t>
  </si>
  <si>
    <t>Aero-Club Hamburg e.V.</t>
  </si>
  <si>
    <t>Sport-Club Hansa von 1911 e.V.</t>
  </si>
  <si>
    <t>Segelclub RHE e.V.</t>
  </si>
  <si>
    <t>Ruder-Club Dresdenia e.V.</t>
  </si>
  <si>
    <t>BG Harburg-Hittfeld e.V.</t>
  </si>
  <si>
    <t>Radsport-Gemeinschaft Hamburg von 1893 e.V.</t>
  </si>
  <si>
    <t>Segel-Club Oevelgönne von 1901 e.V.</t>
  </si>
  <si>
    <t>Ski- und Freizeit-Club Harburg von 1962 e.V.</t>
  </si>
  <si>
    <t>Hamburger Schleppjagd-Verein e.V.</t>
  </si>
  <si>
    <t>Dersimspor e.V.</t>
  </si>
  <si>
    <t>Tennisgesellschaft Alstertal e.V.</t>
  </si>
  <si>
    <t>Breiten- und Freizeitsportverein</t>
  </si>
  <si>
    <t>Hamburg-Wentorfer Reiterverein e.V.</t>
  </si>
  <si>
    <t>Segel-Club Vierlande e.V.</t>
  </si>
  <si>
    <t>Harburger-Türk-Sport e.V. von 1979</t>
  </si>
  <si>
    <t>SC Osterbek von 1973 e.V.</t>
  </si>
  <si>
    <t>Neugrabener-Tennis-Club e.V.</t>
  </si>
  <si>
    <t>Dulsberger Sport-Club "Hanseat" von 1899 e.V.</t>
  </si>
  <si>
    <t>Hamburg-Harvestehuder Turnverein</t>
  </si>
  <si>
    <t>Spielgemeinschaft Wilhelmsburg e. V.</t>
  </si>
  <si>
    <t>Kilimanschanzo e.V.</t>
  </si>
  <si>
    <t>Vierländer Schützengesellschaft von 1592 e.V.</t>
  </si>
  <si>
    <t>Deutscher Windsurfer Club e.V.</t>
  </si>
  <si>
    <t>Wassersport-Verein Süderelbe von 1921 e.V.</t>
  </si>
  <si>
    <t>Schützenverein Marmstorf von 1897 e.V.</t>
  </si>
  <si>
    <t>Sportvereinigung der Harburger Schützengilde</t>
  </si>
  <si>
    <t>Pa-Kua Hamburg e.V.</t>
  </si>
  <si>
    <t>Schützenverein Fischbek und Umgegend</t>
  </si>
  <si>
    <t>Elb-Segler-Vereinigung e.V.</t>
  </si>
  <si>
    <t>Ruder-Club Bergedorf e.V.</t>
  </si>
  <si>
    <t>Turn- und Sportverein Neuland und Umgebung</t>
  </si>
  <si>
    <t>Ruderverein an den Teichwiesen e.V.</t>
  </si>
  <si>
    <t>Verein für Europäischen Jugendaustausch im</t>
  </si>
  <si>
    <t>Eißendorfer Schützenverein von 1878 e.V.</t>
  </si>
  <si>
    <t>Rudervereinigung "Bille" von 1896 e.V.</t>
  </si>
  <si>
    <t>Tennis-Club Blau-Weiß Lohbrügge e.V.</t>
  </si>
  <si>
    <t>Dicke Freunde Hamburg e.V.</t>
  </si>
  <si>
    <t>Ruder-Club Süderelbe v. 1892 e.V. Hamburg</t>
  </si>
  <si>
    <t>Weiss-Blau Groß Borstel von 1963 e.V.</t>
  </si>
  <si>
    <t>Liga für freie Lebensgestaltung e.V.</t>
  </si>
  <si>
    <t>Segler-Kameradschaft "Hansa" e.V.</t>
  </si>
  <si>
    <t>Gymnastik - und Turnverein von 1972 e.V.</t>
  </si>
  <si>
    <t>Kungfu Hamburg e.V.</t>
  </si>
  <si>
    <t>NaturFreunde Deutschlands Verband f. Umweltschutz,</t>
  </si>
  <si>
    <t>Hamburger Verein für Luftfahrt e.V.</t>
  </si>
  <si>
    <t>Feuer Sports e.V.</t>
  </si>
  <si>
    <t>Moorburger Turn- und Sportverein von 1897 e.V.</t>
  </si>
  <si>
    <t>Behinderten-Sport-Gemeinschaft Wilhelmsburg</t>
  </si>
  <si>
    <t>Yachtclub Meridian e.V.</t>
  </si>
  <si>
    <t>Hochschul Tauchsportgruppe Hamburg e.V.</t>
  </si>
  <si>
    <t>Sportverein Rot Weiss Wilhelmsburg e.V.</t>
  </si>
  <si>
    <t>Harburger Radsportgemeinschaft e.V.</t>
  </si>
  <si>
    <t>Bergedorfer Schützengesellschaft von 1848 e.V.</t>
  </si>
  <si>
    <t>Karate Academy e.V.</t>
  </si>
  <si>
    <t>Sportverein Tonndorf-Lohe von 1921 e.V.</t>
  </si>
  <si>
    <t>Schützenverein Rahlstedt und Umgebung</t>
  </si>
  <si>
    <t>Tennisgemeinschaft Elbe Bille e.V.</t>
  </si>
  <si>
    <t>Reit- und Fahrverein Neuenfelde e.V.</t>
  </si>
  <si>
    <t>Hamburger Inline-Skating Schule e.V.</t>
  </si>
  <si>
    <t>Altonaer Segel-Club e.V.</t>
  </si>
  <si>
    <t>Hamburger Kanu-Verband e.V. Einzelmitglieder</t>
  </si>
  <si>
    <t>Altonaer Schlittschuhläufer-Verein</t>
  </si>
  <si>
    <t>Schützenverein Hausbruch, Alt- und</t>
  </si>
  <si>
    <t>Tanzbrücke Hamburg e.V.</t>
  </si>
  <si>
    <t>Basketball-Club Hamburg e.V.</t>
  </si>
  <si>
    <t>Laoshan-Union, Vereinigung für Traditionelle</t>
  </si>
  <si>
    <t>Schulverein der Schule Winterhuder Weg</t>
  </si>
  <si>
    <t>Schützenverein Rönneburg und Umgegend</t>
  </si>
  <si>
    <t>Niendorfer Flugsportclub e.V.</t>
  </si>
  <si>
    <t>Freizeitsport e.V. im Volkshochschulverein</t>
  </si>
  <si>
    <t>Wandsbeker Schützengilde e.V. von 1637</t>
  </si>
  <si>
    <t>Tri Michels Hamburg e.V.</t>
  </si>
  <si>
    <t>Curling Club Hamburg e.V.</t>
  </si>
  <si>
    <t>T.C. Aspria e.V.</t>
  </si>
  <si>
    <t>Sport Club Hammaburg e.V.</t>
  </si>
  <si>
    <t>Ruder-Club "Protesia" von 1907 e.V.</t>
  </si>
  <si>
    <t>The Nigerian Community German e.V. (Hamburg Branch)</t>
  </si>
  <si>
    <t>Club Téte de la Course e.v.</t>
  </si>
  <si>
    <t>Sport-Club Roland von 1887 e.V.</t>
  </si>
  <si>
    <t>SV Krupunder/Lohkamp e.V.</t>
  </si>
  <si>
    <t>Taekwondo Bergedorf e.V.</t>
  </si>
  <si>
    <t>Rahlstedter Reit- und Fahrverein e.V.</t>
  </si>
  <si>
    <t>Reiterverein Walddörfer e.V.</t>
  </si>
  <si>
    <t>Tangun Hamburg e.V.</t>
  </si>
  <si>
    <t>HafenCity, Alt- und Neustadt Sport e.V.</t>
  </si>
  <si>
    <t>Verein der Mitglieder der Baltischen Segler-</t>
  </si>
  <si>
    <t>Tennis-Club Langenbektal e.V.</t>
  </si>
  <si>
    <t>Wilhelmsburger Ruder-Club von 1895 e.V.</t>
  </si>
  <si>
    <t>Kaifu Tri Team e.V.</t>
  </si>
  <si>
    <t>Kroatische Kulturgemeinschaft e.V. Hamburg</t>
  </si>
  <si>
    <t>Verein für Leibesübungen Hammonia</t>
  </si>
  <si>
    <t>Segel-Club Unterelbe von 1929 e.V.</t>
  </si>
  <si>
    <t>Tennis-Club Hanseatic e.V.</t>
  </si>
  <si>
    <t>Hamburger Schlittschuh-Club von 1881 e.V.</t>
  </si>
  <si>
    <t>Kinderspass e.V.</t>
  </si>
  <si>
    <t>Segelverein Finkenwerder Hamburg v. 1965 e.V.</t>
  </si>
  <si>
    <t>1. Frauen-Fussball-Club Elbinsel</t>
  </si>
  <si>
    <t>Kanusport Harburg e.V.</t>
  </si>
  <si>
    <t>SC Wilhelmsburg e.V.</t>
  </si>
  <si>
    <t>Schachklub Johanneum Eppendorf ( SKJE) e.V.</t>
  </si>
  <si>
    <t>Sportteam A.W.V. 09/F.W.V. Vorwärts</t>
  </si>
  <si>
    <t>gesund und munter e.V. Verein für Gesundheits-</t>
  </si>
  <si>
    <t>Polygram Segelclub e.V.</t>
  </si>
  <si>
    <t>Alstersport e.V.</t>
  </si>
  <si>
    <t>Hamburger Turnverein von 1846 e.V.</t>
  </si>
  <si>
    <t>Albanischer Klub Kosova e.V.</t>
  </si>
  <si>
    <t>Heimfelder Schützenverein von 1890 e.V.</t>
  </si>
  <si>
    <t>Baseballclub Hamburg Stealers e.V.</t>
  </si>
  <si>
    <t>Tatenberger Yachtclub e.V.</t>
  </si>
  <si>
    <t>Vereinigung Harburger Segler e.V.</t>
  </si>
  <si>
    <t>Pro Tennis Hamburg e.V.</t>
  </si>
  <si>
    <t>Bergedorfer Kanu-Club e.V.</t>
  </si>
  <si>
    <t>Schützenverein Neuland und Umgegend</t>
  </si>
  <si>
    <t>Allgemeiner Bowling Center Verein</t>
  </si>
  <si>
    <t>Schachclub Königsspringer Hamburg</t>
  </si>
  <si>
    <t>Juventude do Minho von 1987 e.V.</t>
  </si>
  <si>
    <t>Altonaer Schützengilde von 1639 e.V.</t>
  </si>
  <si>
    <t>Rad- und Kraftfahrerbund "Solidarität" e.V.</t>
  </si>
  <si>
    <t>BLS Hamburg 01 e.V.</t>
  </si>
  <si>
    <t>Tennis-Park Jenfeld e.V.</t>
  </si>
  <si>
    <t>Harvestehuder Radsport-Verein von 1909 e.V.</t>
  </si>
  <si>
    <t>Boots-Club Biber Hamburg e.V.</t>
  </si>
  <si>
    <t>Hamburger Sport- und Naturismus (HSN) e.V.</t>
  </si>
  <si>
    <t>Segler-Vereinigung Niederelbe e.V.</t>
  </si>
  <si>
    <t>Tisch-Tennis-Club Grün-Weiß-Rot</t>
  </si>
  <si>
    <t>Unterwasserclub Bergedorf e.V.</t>
  </si>
  <si>
    <t>Reit- und Fahrverein Billwerder von 1924 e.V.</t>
  </si>
  <si>
    <t>Tennis-Club Eichenhof von 1980 e.V.</t>
  </si>
  <si>
    <t>Eppendorfer Sportverein e.V.</t>
  </si>
  <si>
    <t>Sportverein Rot-Gelb Harburg von 1950 e.V.</t>
  </si>
  <si>
    <t>Billwärder Turnverein von 1923 e.V.</t>
  </si>
  <si>
    <t>Box-Akademie Hamburg e.V.</t>
  </si>
  <si>
    <t>Reit-und Fahrverein Hamburg-Duvenstedt</t>
  </si>
  <si>
    <t>Hamm United FC e.V.</t>
  </si>
  <si>
    <t>Hamburger Fecht-Club e.V.</t>
  </si>
  <si>
    <t>Segelkameradschaft Ost e.V.</t>
  </si>
  <si>
    <t>Jacht-Klub Nordwest e.V.</t>
  </si>
  <si>
    <t>Segler-Vereinigung Reiherstieg von 1926 e.V.</t>
  </si>
  <si>
    <t>Tauchclub Volksdorf e.V.</t>
  </si>
  <si>
    <t>S.D.D. Nikola Tesla e.V.</t>
  </si>
  <si>
    <t>Niederdeutsche Wanderpaddler e.V.</t>
  </si>
  <si>
    <t>Radsportgemeinschaft Blankenese e.V.</t>
  </si>
  <si>
    <t>Akademischer Ruderverein Alania</t>
  </si>
  <si>
    <t>Sport und Freizeitclub Barmbek e.V.</t>
  </si>
  <si>
    <t>Eis- und Rollsportverein Bergedorf e.V.</t>
  </si>
  <si>
    <t>Sanitäts-Schwimmverein "Hamburg"</t>
  </si>
  <si>
    <t>Schachfreunde Hamburg e.V. von 1934</t>
  </si>
  <si>
    <t>Segel-Club Wittenbergen e.V.</t>
  </si>
  <si>
    <t>Alstereck, Verein für Wassersport e.V.</t>
  </si>
  <si>
    <t>R.V. Endspurt von 1905 e.V. Hamburg</t>
  </si>
  <si>
    <t>Segelclub Neßkanal e.V.</t>
  </si>
  <si>
    <t>Phoenix Sport e.V.</t>
  </si>
  <si>
    <t>Ski-Club Hanseaten e.V.</t>
  </si>
  <si>
    <t>Tennis Club Racket Inn Hamburg e.V.</t>
  </si>
  <si>
    <t>Verein für Sport und Kultur Blau-Weiss</t>
  </si>
  <si>
    <t>Vereinigung Freier Segler e.V.</t>
  </si>
  <si>
    <t>Budokan Sportcenter Hamburg e.V.</t>
  </si>
  <si>
    <t>Vereinigung Hamburger Schachclubs e.V.</t>
  </si>
  <si>
    <t>Schachclub Schachelschweine e.V.</t>
  </si>
  <si>
    <t>Sport-Club Finkenwerder von 1927 e.V.</t>
  </si>
  <si>
    <t>Panteras Negras e.V.</t>
  </si>
  <si>
    <t>Aquanautic Taucher Hamburg e.V.</t>
  </si>
  <si>
    <t>Wassersport-Verein "Elbe" e.V. von 1928</t>
  </si>
  <si>
    <t>K.S. Polonia e.V.</t>
  </si>
  <si>
    <t>Segel-Club Norderelbe von 1910 e.V.</t>
  </si>
  <si>
    <t>Sportverein Barmbek von 1939 e.V.</t>
  </si>
  <si>
    <t>Turn- und Sportverein Makkabi Hamburg e.V.</t>
  </si>
  <si>
    <t>Biller Ruder-Club von 1883 r.V.</t>
  </si>
  <si>
    <t>Hamburger Box-Club Heros von 1922 e.V.</t>
  </si>
  <si>
    <t>Mo San e.V.</t>
  </si>
  <si>
    <t>Ochsenwerder Schützengemeinschaft</t>
  </si>
  <si>
    <t>Segler-Kameradschaft Teufelsbrück</t>
  </si>
  <si>
    <t>Tisch-Tennis-Club Neuenfelde von 1959 e.V.</t>
  </si>
  <si>
    <t>Volleyball-Club Olympia Hamburg e.V.</t>
  </si>
  <si>
    <t>Hanseatischer Yacht-Club e.V.</t>
  </si>
  <si>
    <t>Windsurfing Club Hamburg e.V.</t>
  </si>
  <si>
    <t>Reitfreunde an der Bille e.V.</t>
  </si>
  <si>
    <t>Schachclub Diogenes von 1977 e.V.</t>
  </si>
  <si>
    <t>Sport Hamburg-Benfica von 1987 e.V.</t>
  </si>
  <si>
    <t>Sportteam Ottensen e.V.</t>
  </si>
  <si>
    <t>Sportverein Vorwärts 93 Ost e.V.</t>
  </si>
  <si>
    <t>Tinsdaler Segelclub e.V.</t>
  </si>
  <si>
    <t>Motor Yacht Club Dove Elbe Wilhelmsburg</t>
  </si>
  <si>
    <t>Schachklub Union-Eimsbüttel von 1871 e.V.</t>
  </si>
  <si>
    <t>Tennis- und Sport-Club Viktoria Wilhelmsburg e.V.</t>
  </si>
  <si>
    <t>Hamburger Ballschule e.V.</t>
  </si>
  <si>
    <t>Radsportverein Germania Hamburg von 1923 e.V.</t>
  </si>
  <si>
    <t>Hamburger Schützengesellschaft e.V.,</t>
  </si>
  <si>
    <t>Hamburg Warriors Basketballakademie e.V.</t>
  </si>
  <si>
    <t>Hockey-Club St. Pauli e.V.</t>
  </si>
  <si>
    <t>Taiji Bailong Ball Association e.V.</t>
  </si>
  <si>
    <t>Hamburger Kegler Verein e.V.</t>
  </si>
  <si>
    <t>Reit- und Fahrverein Francop und Umgegend</t>
  </si>
  <si>
    <t>Reit- und Fahrverein Wilhelmsburg-</t>
  </si>
  <si>
    <t>Inter Hamburg 58 e.V.</t>
  </si>
  <si>
    <t>Segelclub Tümmler Oevelgönne von 1923 e.V.</t>
  </si>
  <si>
    <t>SEN (no) DO - Verein Initiative Gesundheit e.V.</t>
  </si>
  <si>
    <t>Snookerclub Hamburg e.V.</t>
  </si>
  <si>
    <t>movimental BewegungsSpielTräume e.V.</t>
  </si>
  <si>
    <t>Pöseldorfer Club e.V.</t>
  </si>
  <si>
    <t>Wassersportverein "Bille-Klabautermann" e.V.</t>
  </si>
  <si>
    <t>Squash Club Altona e.V.</t>
  </si>
  <si>
    <t>A1-Team e.V.</t>
  </si>
  <si>
    <t>1. Fussball Club Eimsbüttel Hamburg von 2011 e.V.</t>
  </si>
  <si>
    <t>Hamburg Exiles Rugby-Football-Club e.V.</t>
  </si>
  <si>
    <t>Syrtos, deutsch-griechischer Tanzkreis</t>
  </si>
  <si>
    <t>Neulander Yacht-Club von 1975 e.V.</t>
  </si>
  <si>
    <t>Segelvereinigung Sinstorf e.V.</t>
  </si>
  <si>
    <t>Badminton-Club 68 e.V. Hamburg</t>
  </si>
  <si>
    <t>1. Dart Verein Harburg von 1989 e.V.</t>
  </si>
  <si>
    <t>FC Kurdistan Welat Spor e.V.</t>
  </si>
  <si>
    <t>Aero-Club Hamburg Motorflug e.V.</t>
  </si>
  <si>
    <t>Yours! Präventions- und</t>
  </si>
  <si>
    <t>Hankook e.V.</t>
  </si>
  <si>
    <t>Molot Eishockey Club e.V.</t>
  </si>
  <si>
    <t>Wanderrudergesellschaft "Die Wikinger" e.V.</t>
  </si>
  <si>
    <t>Reit- und Voltigierverein am Bullnwisch e.V.</t>
  </si>
  <si>
    <t>Judo-Club Taiyo von 1973 e.V.</t>
  </si>
  <si>
    <t>Segelflug-Club Fischbek e.V.</t>
  </si>
  <si>
    <t>BBC Quickborn e.V.</t>
  </si>
  <si>
    <t>Zanshin Dojo Hamburg e.V.</t>
  </si>
  <si>
    <t>FC Winterhude e.V.</t>
  </si>
  <si>
    <t>Radwandergemeinschaft Hamburg-West</t>
  </si>
  <si>
    <t>Regatta-Vereinigung Elbe e.V.</t>
  </si>
  <si>
    <t>Segler-Kameradschaft Cranz-Neuenfelde e.V.</t>
  </si>
  <si>
    <t>Placebo Kickers Hamburg e.V.</t>
  </si>
  <si>
    <t>Schachfreunde Sasel von 1947 e.V.</t>
  </si>
  <si>
    <t>Tischtennis-Club Protesia von 2007 e.V.</t>
  </si>
  <si>
    <t>Bille-Wander-Segel-Verein e.V.</t>
  </si>
  <si>
    <t>Wasserskiclub Hamburg e.V.</t>
  </si>
  <si>
    <t>Athletik Team Hamburg e.V.</t>
  </si>
  <si>
    <t>Sportverein Suryoye Hamburg e.V.</t>
  </si>
  <si>
    <t>Elbe Yacht Club e.V.</t>
  </si>
  <si>
    <t>Hammerdeicher Ruder-Verein von 1893</t>
  </si>
  <si>
    <t>Biller Wassersport "Schwalbe" von 1928 e.V.</t>
  </si>
  <si>
    <t>Harburger Kanu-Club von 1922 e.V.</t>
  </si>
  <si>
    <t>Segel-Club Hanseat e.V.</t>
  </si>
  <si>
    <t>FKK-Sportgemeinschaft Hamburg e.V.</t>
  </si>
  <si>
    <t>Allgemeiner Sportklub Hamburg von 1947</t>
  </si>
  <si>
    <t>MC Pirate e.V.</t>
  </si>
  <si>
    <t>ProReha aktiv Hamburg e.V.</t>
  </si>
  <si>
    <t>Segler-Verein "Atlantic" e.V.</t>
  </si>
  <si>
    <t>ASV Hamburg e.V.</t>
  </si>
  <si>
    <t>Stintfang Square Dancers Hamburg e.V.</t>
  </si>
  <si>
    <t>FC Elazig Spor e.V.</t>
  </si>
  <si>
    <t>Hamburger Minigolf-Club e.V.</t>
  </si>
  <si>
    <t>Barmbeker Kraftsport-Vereinigung Goliath</t>
  </si>
  <si>
    <t>BCQ Hamburg e.V.</t>
  </si>
  <si>
    <t>Das Deutsch Algerische Kulturzentrum e.V.</t>
  </si>
  <si>
    <t>Galatasaray Sportverein Hamburg und Umgebung e.V.</t>
  </si>
  <si>
    <t>Hamburger Schwerhörigen-Sportverein (HSSV)</t>
  </si>
  <si>
    <t>SHINTAI-Dojo Hamburg e.V.</t>
  </si>
  <si>
    <t>Ariana Sportverein e.V.</t>
  </si>
  <si>
    <t>Schachvereinigung Blankenese von 1923 e.V.</t>
  </si>
  <si>
    <t>Sporting Clube de Hamburg von 1983 e.V.</t>
  </si>
  <si>
    <t>Club Hanseatic e.V. Hamburg</t>
  </si>
  <si>
    <t>Hamburger Laufladen e.V.</t>
  </si>
  <si>
    <t>Aikido-Club Harburg e.V.</t>
  </si>
  <si>
    <t>Hamburger Sportclub e.V.</t>
  </si>
  <si>
    <t>Schüler-Sportverein Hamburg e.V.</t>
  </si>
  <si>
    <t>Bramfelder Tischtennisvereinigung von 1929 e.V.</t>
  </si>
  <si>
    <t>Psychomotorische Entwicklung, soziale Integration</t>
  </si>
  <si>
    <t>Segler Gemeinschaft Rosenfelde e.V.</t>
  </si>
  <si>
    <t>Barmbeker Schachclub von 1926 e.V.</t>
  </si>
  <si>
    <t>Bille Schach Club Bergedorf-Reinbek-Wentorf</t>
  </si>
  <si>
    <t>Sportverein Bergedorf-West e.V. von 1971</t>
  </si>
  <si>
    <t>Be gentle e.V.</t>
  </si>
  <si>
    <t>Rehabilitation - Behinderten-Sportgemeinschaft</t>
  </si>
  <si>
    <t>Sport ohne Grenzen e.V.</t>
  </si>
  <si>
    <t>Billard-Club Bergedorf e.V.</t>
  </si>
  <si>
    <t>Yachtclub Zollenspieker e.V.</t>
  </si>
  <si>
    <t>Sportclub Schule Tieloh von 1992 e.V.</t>
  </si>
  <si>
    <t>Pluspunkte e.V.</t>
  </si>
  <si>
    <t>United Dragons e.V.</t>
  </si>
  <si>
    <t>Sportclub Hamburg-Mitte e.V.</t>
  </si>
  <si>
    <t>Tanz-Turnier-Club Atlantic e.V.</t>
  </si>
  <si>
    <t>Baltika Sport-Verein e.V.</t>
  </si>
  <si>
    <t>Wandsbeker Athleten Club von 1879 e.V.</t>
  </si>
  <si>
    <t>Akademische Fliegergruppe Hamburg e.V.</t>
  </si>
  <si>
    <t>Zonguldakspor Hamburg e.V.</t>
  </si>
  <si>
    <t>Bowling Verein Hanseat e.V. von 2002</t>
  </si>
  <si>
    <t>Niendorfer Miniaturgolf Club von 1963 e.V.</t>
  </si>
  <si>
    <t>Rathauskicker Hamburg e.V.</t>
  </si>
  <si>
    <t>Sportfischer Verein Rahlstedt von 1934 e.V.</t>
  </si>
  <si>
    <t>Triathlon Team Hamburg e.V.</t>
  </si>
  <si>
    <t>TurnClub Hamburg e.V.</t>
  </si>
  <si>
    <t>Verein der Reiter zu Wesenberg e.V.</t>
  </si>
  <si>
    <t>Verein Hanseatischer Bootssportfreunde</t>
  </si>
  <si>
    <t>Wilhelmsburger Motorboot-Verein von 1964 e.V.</t>
  </si>
  <si>
    <t>Butterflies RDC Hamburg e.V.</t>
  </si>
  <si>
    <t>Rahlstedter Tischtennis-Club von 1932 e.V.</t>
  </si>
  <si>
    <t>Schulsportverein der Gesamtschule</t>
  </si>
  <si>
    <t>Athletenclub Hamburg e.V.</t>
  </si>
  <si>
    <t>SV Muslime Hamburg e.V.</t>
  </si>
  <si>
    <t>Fecht-Club Rothenbaum e.V.</t>
  </si>
  <si>
    <t>Segelclub Alster e.V.</t>
  </si>
  <si>
    <t>Segelgemeinschaft Hamburg e.V.</t>
  </si>
  <si>
    <t>Tri Team Hamburg e.V.</t>
  </si>
  <si>
    <t>Alpha-Taucher Hamburg e.V.</t>
  </si>
  <si>
    <t>Sportschlau, Bewegung mit Spaß und</t>
  </si>
  <si>
    <t>Hamburger Sportfreunde e.V.</t>
  </si>
  <si>
    <t>Altonaer Fechtriege von 1899 e.V.</t>
  </si>
  <si>
    <t>Schachclub Schwarz-Weiß Harburg e.V.</t>
  </si>
  <si>
    <t>Schiffbeker Reitverein e.V.</t>
  </si>
  <si>
    <t>SCR Sport-Club Ritterstr. e.V.</t>
  </si>
  <si>
    <t>Verein für Skisport Harburg e.V.</t>
  </si>
  <si>
    <t>Hamburgers Square Dance Club ( HSDC) e.V.</t>
  </si>
  <si>
    <t>Hockey Ballboa e.V.</t>
  </si>
  <si>
    <t>Motorboot-Club-Hamburg e.V.</t>
  </si>
  <si>
    <t>Schachverein Diagonale Harburg von 1926 e.V.</t>
  </si>
  <si>
    <t>Behinderten Sport-Gemeinschaft Süderelbe e.V.</t>
  </si>
  <si>
    <t>Motorsport-Club Elbe e.V. im ADAC</t>
  </si>
  <si>
    <t>Tae Kwon Do Team Fuhlsbüttel e.V.</t>
  </si>
  <si>
    <t>FC Hamburger Berg e.V.</t>
  </si>
  <si>
    <t>Harbour Allemanders e.V.</t>
  </si>
  <si>
    <t>Kampfsport Club Bushido Hamburg e.V.</t>
  </si>
  <si>
    <t>Schachklub Weisse Dame</t>
  </si>
  <si>
    <t>Tischtennis-Verein Harburg von 1946 e.V.</t>
  </si>
  <si>
    <t>Hamburger Eishockey Academy e.V.</t>
  </si>
  <si>
    <t>Hamburger Lehrer-Turnverein von 1881 e.V.</t>
  </si>
  <si>
    <t>Schulverein der Schule Ballerstaedtweg e.V.</t>
  </si>
  <si>
    <t>Segelprojekt e.V.</t>
  </si>
  <si>
    <t>S.K.K.A.-Sportverein e.V.</t>
  </si>
  <si>
    <t>Vatan Gücü SC( Spor Clübü) e.V.</t>
  </si>
  <si>
    <t>FC Schnelsen 2010 e.V.</t>
  </si>
  <si>
    <t>Hamburg Fatih Spor e.V.</t>
  </si>
  <si>
    <t>Kaengado Sport e.V.</t>
  </si>
  <si>
    <t>Langenhorner Schachfreunde gegr. 1928 e.V.</t>
  </si>
  <si>
    <t>Tauchclub Rochen e.V.</t>
  </si>
  <si>
    <t>Team Triathlon Hamburger Hochschulen e.V.</t>
  </si>
  <si>
    <t>Boxverein Epeios e.V.</t>
  </si>
  <si>
    <t>Elbfreibeuter Club e.V.</t>
  </si>
  <si>
    <t>Futsal Hamburg e.V.</t>
  </si>
  <si>
    <t>Segelverein der Fachhochschule Hamburg e.V.</t>
  </si>
  <si>
    <t>Badmintonverein Ochsenzoll von 1968 e.V.</t>
  </si>
  <si>
    <t>Stadtpark Barrio 1996 e.V.</t>
  </si>
  <si>
    <t>Challengers Hamburg e.V.</t>
  </si>
  <si>
    <t>Jung-Do Hamburg e.V.</t>
  </si>
  <si>
    <t>Sportverein Allermöhe, Verein zur Förderung</t>
  </si>
  <si>
    <t>Tanz-Club Rotherbaum e.V.</t>
  </si>
  <si>
    <t>Celik Tae-kwon-do e.V.</t>
  </si>
  <si>
    <t>Dartverein Eimsbüttel e.V.</t>
  </si>
  <si>
    <t>Elb-Segel-Club Windeswende e.V.</t>
  </si>
  <si>
    <t>Kart-Club Hamburg e.V. im ADAC</t>
  </si>
  <si>
    <t>SK Stein Box-Club e.V.</t>
  </si>
  <si>
    <t>BC Hanseat e.V.</t>
  </si>
  <si>
    <t>Vereinigung der Tunesier in Deutschland</t>
  </si>
  <si>
    <t>Budoclub Juka Shotokan Dojo e.V.</t>
  </si>
  <si>
    <t>Elbspeeders e.V.</t>
  </si>
  <si>
    <t>Fechtklub Reemtsma e.V.</t>
  </si>
  <si>
    <t>FC Neuenfelde e.V.</t>
  </si>
  <si>
    <t>Hamburg Hurricanes e.V.</t>
  </si>
  <si>
    <t>Harburger Wander-Segler von 1958 e.V.</t>
  </si>
  <si>
    <t>just Taekwondo e.V.</t>
  </si>
  <si>
    <t>KinderSpassVerein Hamburg e.V.</t>
  </si>
  <si>
    <t>NIPPON KEMPO e.V.</t>
  </si>
  <si>
    <t>Billwärder Gilde von 1697 e.V.</t>
  </si>
  <si>
    <t>Yachtclub Hansa Harburg e.V.</t>
  </si>
  <si>
    <t>Hamburg Dockers Australien Football Club e.V.</t>
  </si>
  <si>
    <t>Inter Eidelstedt e.V.</t>
  </si>
  <si>
    <t>Karate Dojo Hamburg e.V.</t>
  </si>
  <si>
    <t>Reiterverein Sachsenwald e.V.</t>
  </si>
  <si>
    <t>Reit- und Turnierstall Howe e.V.</t>
  </si>
  <si>
    <t>Standard Alu e.V.</t>
  </si>
  <si>
    <t>Weitersegeln e.V.</t>
  </si>
  <si>
    <t>F.C. Preußen Hamburg e.V.</t>
  </si>
  <si>
    <t>Kampfsportcenter Hamburg e.V.</t>
  </si>
  <si>
    <t>Tisch-Tennis-Club Blau-Gold Hamburg</t>
  </si>
  <si>
    <t>Vereinigung Hamburgischer-Yacht-Segler e.V.</t>
  </si>
  <si>
    <t>Voltigierteam JumpingStars</t>
  </si>
  <si>
    <t>Budokai Germany e.V.</t>
  </si>
  <si>
    <t>Elbe-Motorboot-Club e.V.</t>
  </si>
  <si>
    <t>Hamburger Verein für Skilauf e.V.</t>
  </si>
  <si>
    <t>Indian Football Hamburg e.V.</t>
  </si>
  <si>
    <t>Kegelsportgemeinschaft Altona von 1988 e.V.</t>
  </si>
  <si>
    <t>Segel- und Motor-Yachtclub Elbe (SMCE) e.V.</t>
  </si>
  <si>
    <t>Volleyball Gemeinschaft Vierlande e.V.</t>
  </si>
  <si>
    <t>Yoga im täglichen Leben</t>
  </si>
  <si>
    <t>Cabrio Sport e.V.</t>
  </si>
  <si>
    <t>HanseSquash Hamburg 79 e.V.</t>
  </si>
  <si>
    <t>Schützenverein Kanzlershof von 1895 e.V.</t>
  </si>
  <si>
    <t>Volksdorfer Schachclub von 1948 e.V.</t>
  </si>
  <si>
    <t>Ilinden 1903 Makedonija e.V.</t>
  </si>
  <si>
    <t>Radsportverein Altona e.V.</t>
  </si>
  <si>
    <t>Verein für Gesundheit &amp; Vitalität e.V.</t>
  </si>
  <si>
    <t>Billard Gemeinschaft Hamburg e.V.</t>
  </si>
  <si>
    <t>Der Hamburger Squash-Rackets-Club e.V.</t>
  </si>
  <si>
    <t>FC Bingöl 12 e.V.</t>
  </si>
  <si>
    <t>Okukai e.V.</t>
  </si>
  <si>
    <t>Schachklub Caissa Rahlstedt von 1965 e.V</t>
  </si>
  <si>
    <t>Tatsu Joshogun e.V.</t>
  </si>
  <si>
    <t>Dae Shim Do Hamburg e.V.</t>
  </si>
  <si>
    <t>Abenteuerzentrum Hamburg e.V.</t>
  </si>
  <si>
    <t>Fischkutter Ultimate Hamburg e.V.</t>
  </si>
  <si>
    <t>Lauf Team Haspa Marathon</t>
  </si>
  <si>
    <t>Schachklub Wilhelmsburg von 1936 e.V.</t>
  </si>
  <si>
    <t>Agon e.V.</t>
  </si>
  <si>
    <t>Keklikköyü -Heimatverein e.V.</t>
  </si>
  <si>
    <t>Sweet Devils e.V.</t>
  </si>
  <si>
    <t>Bergedorfer Tauchteam e.V.</t>
  </si>
  <si>
    <t>Budo-Club Goshin e.V.</t>
  </si>
  <si>
    <t>CRAZY BUMBLE BEES</t>
  </si>
  <si>
    <t>Alster-Jugend-Segelclub e.V.</t>
  </si>
  <si>
    <t>Schwimmclub Delphin Hamburg e.V.</t>
  </si>
  <si>
    <t>Tennis-Club Wilstorf e.V.</t>
  </si>
  <si>
    <t>DiTiB Türkisch Islamische Gemeinde</t>
  </si>
  <si>
    <t>DRS Sportverband e.V.</t>
  </si>
  <si>
    <t>FC Haak BIR e.V:</t>
  </si>
  <si>
    <t>German Inflatable Powerboat Association e.V.</t>
  </si>
  <si>
    <t>Hamburger Wasser-Sport Gemeinschaft</t>
  </si>
  <si>
    <t>Norddeutscher Sportboot Club e.V.</t>
  </si>
  <si>
    <t>Ochsenwerder Segelclub e.V.</t>
  </si>
  <si>
    <t>Orienteering Sport Club (OSC) Hamburg e.V.</t>
  </si>
  <si>
    <t>Phönix Sportschiessen Hamburg e.V.</t>
  </si>
  <si>
    <t>Top-Tri-Team-Hamburg e.V.</t>
  </si>
  <si>
    <t>Verein Hanseatischer Schützen e.V.</t>
  </si>
  <si>
    <t>FC Maihan e.V.</t>
  </si>
  <si>
    <t>Hamburger Judo Team e.V.</t>
  </si>
  <si>
    <t>Afghanischer Sportverein Hamburg e.V.</t>
  </si>
  <si>
    <t>Sportclub Allermöhe von 1956 e.V.</t>
  </si>
  <si>
    <t>Taekwon-Do Center Wandsbek e.V.</t>
  </si>
  <si>
    <t>Tai Chi und Qigong Verein e.V.</t>
  </si>
  <si>
    <t>Alle fit e.V.</t>
  </si>
  <si>
    <t>Hamburg Panthers e.V.</t>
  </si>
  <si>
    <t>Hamburger Taekwon-Do Verein So San e.V.</t>
  </si>
  <si>
    <t>Laufwerk Hamburg e.V.</t>
  </si>
  <si>
    <t>Open-Sports Triathlon e.V.</t>
  </si>
  <si>
    <t>FC Dynamo Hamburg e.V.</t>
  </si>
  <si>
    <t>Hamburger Yachtclub Sturmvogel e.V.</t>
  </si>
  <si>
    <t>Harburger City-Sport e.V.</t>
  </si>
  <si>
    <t>1. Minigolf-Sport Club Hamburg</t>
  </si>
  <si>
    <t>Mudo Kwan e.V.</t>
  </si>
  <si>
    <t>Volleyballverein Bergedorf e.V.</t>
  </si>
  <si>
    <t>Black Mountains Squaredancers</t>
  </si>
  <si>
    <t>HAKUSHINKAI Hamburg Schule für</t>
  </si>
  <si>
    <t>Inter 2000 e.V.</t>
  </si>
  <si>
    <t>Kenan´s Tae Kwon-Do Sportverein e.V.</t>
  </si>
  <si>
    <t>Hamburger Wassersport-</t>
  </si>
  <si>
    <t>Kanga e.V.</t>
  </si>
  <si>
    <t>Motor-Sport-Kirchdorf e.V.</t>
  </si>
  <si>
    <t>Sportclub Torhaus e.V.</t>
  </si>
  <si>
    <t>Tauchsport-Gruppe Hansa e.V.</t>
  </si>
  <si>
    <t>Tauch-Club Hamburg Divers e.V.</t>
  </si>
  <si>
    <t>Club der Toten Steller e.V.</t>
  </si>
  <si>
    <t>Hamburger Wassersportverein "Albatros" e.V.</t>
  </si>
  <si>
    <t>Kaifu-Lodge e.V.</t>
  </si>
  <si>
    <t>Hamburg Running e.V.</t>
  </si>
  <si>
    <t>Smile Studio e.V.</t>
  </si>
  <si>
    <t>Verein Harburger Kegler von 1911 e.V.</t>
  </si>
  <si>
    <t>Karate Hochschulsport Hamburg e.V.</t>
  </si>
  <si>
    <t>Motorboot-Verein Süderelbe e.V.</t>
  </si>
  <si>
    <t>Bikepolo Hamburg e.V.</t>
  </si>
  <si>
    <t>Hockey Club Barmbek United e.V.</t>
  </si>
  <si>
    <t>Sportgemeinschaft im Bürgerverein zu</t>
  </si>
  <si>
    <t>Box-Club Sportmann von 1914 e.V.</t>
  </si>
  <si>
    <t>Bramfelder Kraftsportverein von 1959 e.V.</t>
  </si>
  <si>
    <t>Centro Cultural Alabe e.V.</t>
  </si>
  <si>
    <t>Fun Kickers Hamburg von 1991 e.V.</t>
  </si>
  <si>
    <t>Freizeitsportgemeinschaft Langenhorn</t>
  </si>
  <si>
    <t>Hamburg Towers e.V.</t>
  </si>
  <si>
    <t>Po-Eun e.V. Hamburg</t>
  </si>
  <si>
    <t>Volleyballverein Gesamtschule Steilshoop e.V.</t>
  </si>
  <si>
    <t>Wassersportfreunde Gose Elbe e.V.</t>
  </si>
  <si>
    <t>Bramfelder Schachklub von 1947 e.V.</t>
  </si>
  <si>
    <t>Motorboot-Club-Bille e.V.</t>
  </si>
  <si>
    <t>New Talent FC e.V.</t>
  </si>
  <si>
    <t>Athletenverein Harburg e.V.</t>
  </si>
  <si>
    <t>Verein für Leibesübungen Hasenheide</t>
  </si>
  <si>
    <t>Wittenbergener Elbsegler e.V.</t>
  </si>
  <si>
    <t>Fechtteam Hamburger Hochschulen e.V.</t>
  </si>
  <si>
    <t>Hamburg Targets e.V.</t>
  </si>
  <si>
    <t>Altonaer Rasensport Club Hamburg e.V.</t>
  </si>
  <si>
    <t>Skischule St. Pauli e.V.</t>
  </si>
  <si>
    <t>AVK Selbsthilfegruppe Hamburg</t>
  </si>
  <si>
    <t>Tae Kwon-Do Sharks Hamburg e.V.</t>
  </si>
  <si>
    <t>Fitnesstreff Groß-Borstel e.V.</t>
  </si>
  <si>
    <t>Hamburger Freizeitreiter e.V.</t>
  </si>
  <si>
    <t>Hammer Arbeitersportverein e.V.</t>
  </si>
  <si>
    <t>Voll in Bewegung e.V.</t>
  </si>
  <si>
    <t>ASV Eintracht Hamburg 09 e.V.</t>
  </si>
  <si>
    <t>Hamburger Schachgesellschaft BUE</t>
  </si>
  <si>
    <t>Karate-Camp Harburg e.V.</t>
  </si>
  <si>
    <t>Lebensfitness e.V.</t>
  </si>
  <si>
    <t>Mein Tanzstudio Hamburg-Wandsbek e.V.</t>
  </si>
  <si>
    <t>Schach-Club Rösselsprung e.V.</t>
  </si>
  <si>
    <t>1. Squash-Club Bergedorf e.V.</t>
  </si>
  <si>
    <t>Volleyballfreunde von 2014 e.V.</t>
  </si>
  <si>
    <t>Wassersport-Verein Neumühlen von 1951 e.V.</t>
  </si>
  <si>
    <t>Dynamic Wolves SDC e.V. Hamburg</t>
  </si>
  <si>
    <t>Friskis &amp; Svettis e.V.</t>
  </si>
  <si>
    <t>Reit-und Voltigierverein Hamburg-Ost e.V.</t>
  </si>
  <si>
    <t>ANNO 1838 - Hau = Stoßfechten e.V.</t>
  </si>
  <si>
    <t>Sportklub Hansa Germania von 1881</t>
  </si>
  <si>
    <t>Winterhuder Sportverein e.V.</t>
  </si>
  <si>
    <t>BV Q-Pub Hamburg e.V.</t>
  </si>
  <si>
    <t>HSB - Hamburger Seelöwen Basketball e.V.</t>
  </si>
  <si>
    <t>HTG - Hamburger Trainingsgruppe e.V.</t>
  </si>
  <si>
    <t>Africa United Sports Club e.V.</t>
  </si>
  <si>
    <t>Tai Chi Zentrum Hamburg e.V.</t>
  </si>
  <si>
    <t>TopSpin Wandsbek von 2015 e.V.</t>
  </si>
  <si>
    <t>Track &amp; Field Club Hamburg e.V.</t>
  </si>
  <si>
    <t>Bergedorfer Schachverein von 1909 e.V.</t>
  </si>
  <si>
    <t>Wassersport Verein Kaltehofe e.V.</t>
  </si>
  <si>
    <t>Bowling-Verein Elbe 69 e.V.</t>
  </si>
  <si>
    <t>FC Veddel United e.V.</t>
  </si>
  <si>
    <t>Hamburger Kraftsportverein von 1935 e.V.</t>
  </si>
  <si>
    <t>Altonaer Schachklub von 1873 e.V.</t>
  </si>
  <si>
    <t>Parkour Creation e.V.</t>
  </si>
  <si>
    <t>Radsport-Club Bergedorf von 1988 e.V.</t>
  </si>
  <si>
    <t>Wasser-Sport-Verein-Delphin e.V.</t>
  </si>
  <si>
    <t>Capoeira Elbinsel e.V.</t>
  </si>
  <si>
    <t>Hamburger Yachthafen-Gemeinschaft e.V.</t>
  </si>
  <si>
    <t>Jollenhafengemeinschaft Mühlenberg e.V.</t>
  </si>
  <si>
    <t>Ping-Pong-Club Hansa 1983 e.V.</t>
  </si>
  <si>
    <t>Segler-Vereinigung Bille e.V.</t>
  </si>
  <si>
    <t>Tri Seppels e.V.</t>
  </si>
  <si>
    <t>Tanzsportclub Astoria Hamburg e.V.</t>
  </si>
  <si>
    <t>UNTAMED Parkour &amp; Freerunning e.V.</t>
  </si>
  <si>
    <t>Wassersport-Gemeinschaft</t>
  </si>
  <si>
    <t>BOX-OUT e.V.</t>
  </si>
  <si>
    <t>Budo Club Lurup e.V.</t>
  </si>
  <si>
    <t>Fitnes mit Kidnes e.V.</t>
  </si>
  <si>
    <t>Tanzsportgemeinschaft Creativ Hamburg e.V.</t>
  </si>
  <si>
    <t>Tauchsportverein - Seepferdchen - Hamburg</t>
  </si>
  <si>
    <t>First Contact e.V.</t>
  </si>
  <si>
    <t>Kampf Deines Lebens e.V.</t>
  </si>
  <si>
    <t>Multisportverein Hamburger Ärzte e.V.</t>
  </si>
  <si>
    <t>Squash Club im Sport-Park Reinbek e.V.</t>
  </si>
  <si>
    <t>Deutscher Alpenverein Sektion Hamburg</t>
  </si>
  <si>
    <t>Abflug! e.V.</t>
  </si>
  <si>
    <t>SiB-Club e.V.</t>
  </si>
  <si>
    <t>Kategorie: Aufgliederung nach Mitgliederzahlen - ordentliche, außerordentliche Mitglieder und mit besonderer Aufgabenstellung</t>
  </si>
  <si>
    <t>Anzahl der Vereine</t>
  </si>
  <si>
    <t>Mitglieder</t>
  </si>
  <si>
    <t>bis 50</t>
  </si>
  <si>
    <t>51 - 100</t>
  </si>
  <si>
    <t>101 - 250</t>
  </si>
  <si>
    <t>251 - 500</t>
  </si>
  <si>
    <t>501 - 1000</t>
  </si>
  <si>
    <t>1001 - 2000</t>
  </si>
  <si>
    <t>2001 - 3000</t>
  </si>
  <si>
    <t>über 3000</t>
  </si>
  <si>
    <t>Vereine</t>
  </si>
  <si>
    <t>Anzahl Mitglieder</t>
  </si>
  <si>
    <t>Jahr</t>
  </si>
  <si>
    <t>männlich</t>
  </si>
  <si>
    <t>weiblich</t>
  </si>
  <si>
    <t>gesamt</t>
  </si>
  <si>
    <t>Adil e.V.</t>
  </si>
  <si>
    <t>Beach me e.V.</t>
  </si>
  <si>
    <t>1. Frisbeesport Club Hamburg Fischbees 00 e.V.</t>
  </si>
  <si>
    <t>FC Hamburg e.V.</t>
  </si>
  <si>
    <t>Galaxy Cheer e.V.</t>
  </si>
  <si>
    <t>Hamburger China Kultur Sport e.V.</t>
  </si>
  <si>
    <t>Hamburg Heat e.V.</t>
  </si>
  <si>
    <t>Hamburger Tennis Jungs e.V.</t>
  </si>
  <si>
    <t>HSV Handball Sport Verein Hamburg e.V.</t>
  </si>
  <si>
    <t>Hellas United Hamburg e.V.</t>
  </si>
  <si>
    <t>Khorassan Ringer Verein e.V.</t>
  </si>
  <si>
    <t>Longfield Netactors e.V.</t>
  </si>
  <si>
    <t>Quidditch Club Hamburg e.V.</t>
  </si>
  <si>
    <t>Reit- und Fahrverein in der Ohe Nord e.V.</t>
  </si>
  <si>
    <t>Schützenverein Neugraben-Scheideholz von 1894 e.V.</t>
  </si>
  <si>
    <t>Skateboard e.V.</t>
  </si>
  <si>
    <t>Sportkegler-Vereinigung Bergedorf von 1921 e.V.</t>
  </si>
  <si>
    <t>Sportverein Alter Teichweg Hamburg e.V.</t>
  </si>
  <si>
    <t>Sportwerk Hamburg Walddörfer e.V.</t>
  </si>
  <si>
    <t>Tactic,Sport &amp; Tolerance e.V.</t>
  </si>
  <si>
    <t>Tandemclub Weiße Speiche Hamburg e.V.</t>
  </si>
  <si>
    <t>Tanzsportclub Casino Oberalster e.V.</t>
  </si>
  <si>
    <t>Texas Star e.V.</t>
  </si>
  <si>
    <t>TRENGA DE Radsportgemeinschaft e.V.</t>
  </si>
  <si>
    <t>Winterhude United Football Club e.V.</t>
  </si>
  <si>
    <t>Zart e.V.</t>
  </si>
  <si>
    <t>Cheerleading und Cheerperformence Verband Hamburg e.V.</t>
  </si>
  <si>
    <t>Jahresmitgliedermeldung 2018 / Stand:  01.10.2017</t>
  </si>
  <si>
    <t>Kategorie: Mitglieder gesamt 2002 – 2018</t>
  </si>
  <si>
    <t>Kategorie: Jugendliche bis 18 Jahre 2002 –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</si>
</sst>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2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8"/>
      <color indexed="8"/>
      <name val="Calibri"/>
      <family val="2"/>
      <charset val="1"/>
    </font>
    <font>
      <sz val="11"/>
      <color indexed="8"/>
      <name val="Arial"/>
      <family val="2"/>
    </font>
    <font>
      <sz val="11"/>
      <color theme="1"/>
      <name val="Arial Unicode MS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0" xfId="1" applyFont="1" applyBorder="1" applyAlignment="1">
      <alignment horizontal="left"/>
    </xf>
    <xf numFmtId="0" fontId="6" fillId="0" borderId="0" xfId="1" applyFont="1" applyBorder="1"/>
    <xf numFmtId="0" fontId="6" fillId="0" borderId="0" xfId="1" applyFont="1"/>
    <xf numFmtId="0" fontId="8" fillId="0" borderId="0" xfId="1" applyFont="1"/>
    <xf numFmtId="0" fontId="7" fillId="3" borderId="3" xfId="1" applyFont="1" applyFill="1" applyBorder="1" applyAlignment="1">
      <alignment horizontal="center" wrapText="1"/>
    </xf>
    <xf numFmtId="0" fontId="9" fillId="3" borderId="3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left"/>
    </xf>
    <xf numFmtId="0" fontId="10" fillId="0" borderId="4" xfId="1" applyFont="1" applyFill="1" applyBorder="1"/>
    <xf numFmtId="0" fontId="10" fillId="0" borderId="3" xfId="1" applyFont="1" applyFill="1" applyBorder="1"/>
    <xf numFmtId="0" fontId="8" fillId="0" borderId="3" xfId="1" applyFont="1" applyFill="1" applyBorder="1"/>
    <xf numFmtId="0" fontId="10" fillId="0" borderId="3" xfId="1" applyNumberFormat="1" applyFont="1" applyFill="1" applyBorder="1" applyAlignment="1" applyProtection="1"/>
    <xf numFmtId="0" fontId="10" fillId="0" borderId="3" xfId="1" applyNumberFormat="1" applyFont="1" applyFill="1" applyBorder="1" applyAlignment="1" applyProtection="1">
      <alignment horizontal="right"/>
    </xf>
    <xf numFmtId="3" fontId="10" fillId="0" borderId="3" xfId="1" applyNumberFormat="1" applyFont="1" applyFill="1" applyBorder="1" applyAlignment="1" applyProtection="1"/>
    <xf numFmtId="0" fontId="10" fillId="4" borderId="3" xfId="1" applyFont="1" applyFill="1" applyBorder="1" applyAlignment="1">
      <alignment horizontal="left"/>
    </xf>
    <xf numFmtId="3" fontId="10" fillId="4" borderId="3" xfId="1" applyNumberFormat="1" applyFont="1" applyFill="1" applyBorder="1" applyAlignment="1" applyProtection="1"/>
    <xf numFmtId="0" fontId="8" fillId="4" borderId="3" xfId="1" applyFont="1" applyFill="1" applyBorder="1"/>
    <xf numFmtId="0" fontId="10" fillId="4" borderId="3" xfId="1" applyFont="1" applyFill="1" applyBorder="1" applyAlignment="1">
      <alignment horizontal="right"/>
    </xf>
    <xf numFmtId="0" fontId="10" fillId="4" borderId="3" xfId="1" applyFont="1" applyFill="1" applyBorder="1"/>
    <xf numFmtId="0" fontId="11" fillId="4" borderId="3" xfId="1" applyFont="1" applyFill="1" applyBorder="1"/>
    <xf numFmtId="0" fontId="8" fillId="4" borderId="3" xfId="1" applyFont="1" applyFill="1" applyBorder="1" applyAlignment="1">
      <alignment horizontal="left"/>
    </xf>
    <xf numFmtId="0" fontId="12" fillId="4" borderId="3" xfId="1" applyFont="1" applyFill="1" applyBorder="1"/>
    <xf numFmtId="3" fontId="8" fillId="0" borderId="3" xfId="1" applyNumberFormat="1" applyFont="1" applyFill="1" applyBorder="1"/>
    <xf numFmtId="3" fontId="8" fillId="4" borderId="3" xfId="1" applyNumberFormat="1" applyFont="1" applyFill="1" applyBorder="1"/>
    <xf numFmtId="0" fontId="8" fillId="0" borderId="3" xfId="1" applyFont="1" applyBorder="1" applyAlignment="1">
      <alignment horizontal="left"/>
    </xf>
    <xf numFmtId="3" fontId="8" fillId="0" borderId="3" xfId="1" applyNumberFormat="1" applyFont="1" applyBorder="1"/>
    <xf numFmtId="0" fontId="7" fillId="4" borderId="0" xfId="1" applyFont="1" applyFill="1" applyBorder="1" applyAlignment="1">
      <alignment horizontal="left"/>
    </xf>
    <xf numFmtId="3" fontId="7" fillId="4" borderId="0" xfId="1" applyNumberFormat="1" applyFont="1" applyFill="1" applyBorder="1"/>
    <xf numFmtId="3" fontId="13" fillId="4" borderId="0" xfId="1" applyNumberFormat="1" applyFont="1" applyFill="1" applyBorder="1"/>
    <xf numFmtId="0" fontId="12" fillId="4" borderId="0" xfId="1" applyFont="1" applyFill="1" applyBorder="1"/>
    <xf numFmtId="0" fontId="8" fillId="4" borderId="6" xfId="1" applyFont="1" applyFill="1" applyBorder="1" applyAlignment="1">
      <alignment horizontal="left"/>
    </xf>
    <xf numFmtId="0" fontId="8" fillId="4" borderId="6" xfId="1" applyFont="1" applyFill="1" applyBorder="1"/>
    <xf numFmtId="0" fontId="12" fillId="4" borderId="6" xfId="1" applyFont="1" applyFill="1" applyBorder="1"/>
    <xf numFmtId="0" fontId="14" fillId="4" borderId="5" xfId="1" applyFont="1" applyFill="1" applyBorder="1" applyAlignment="1">
      <alignment horizontal="left"/>
    </xf>
    <xf numFmtId="3" fontId="14" fillId="4" borderId="5" xfId="1" applyNumberFormat="1" applyFont="1" applyFill="1" applyBorder="1"/>
    <xf numFmtId="3" fontId="15" fillId="4" borderId="5" xfId="1" applyNumberFormat="1" applyFont="1" applyFill="1" applyBorder="1"/>
    <xf numFmtId="0" fontId="12" fillId="4" borderId="5" xfId="1" applyFont="1" applyFill="1" applyBorder="1"/>
    <xf numFmtId="0" fontId="7" fillId="4" borderId="5" xfId="1" applyFont="1" applyFill="1" applyBorder="1" applyAlignment="1">
      <alignment horizontal="left"/>
    </xf>
    <xf numFmtId="0" fontId="8" fillId="0" borderId="6" xfId="1" applyFont="1" applyBorder="1" applyAlignment="1">
      <alignment horizontal="left"/>
    </xf>
    <xf numFmtId="3" fontId="8" fillId="0" borderId="6" xfId="1" applyNumberFormat="1" applyFont="1" applyBorder="1"/>
    <xf numFmtId="0" fontId="14" fillId="0" borderId="5" xfId="1" applyFont="1" applyBorder="1" applyAlignment="1">
      <alignment horizontal="left"/>
    </xf>
    <xf numFmtId="3" fontId="14" fillId="0" borderId="5" xfId="1" applyNumberFormat="1" applyFont="1" applyBorder="1"/>
    <xf numFmtId="3" fontId="15" fillId="0" borderId="5" xfId="1" applyNumberFormat="1" applyFont="1" applyBorder="1"/>
    <xf numFmtId="0" fontId="8" fillId="0" borderId="5" xfId="1" applyFont="1" applyBorder="1" applyAlignment="1">
      <alignment horizontal="left"/>
    </xf>
    <xf numFmtId="0" fontId="5" fillId="2" borderId="1" xfId="1" applyFont="1" applyFill="1" applyBorder="1" applyAlignment="1"/>
    <xf numFmtId="0" fontId="5" fillId="2" borderId="0" xfId="1" applyFont="1" applyFill="1" applyBorder="1" applyAlignment="1"/>
    <xf numFmtId="0" fontId="7" fillId="0" borderId="0" xfId="1" applyFont="1" applyBorder="1" applyAlignment="1"/>
    <xf numFmtId="0" fontId="6" fillId="0" borderId="0" xfId="1" applyFont="1" applyBorder="1" applyAlignment="1">
      <alignment horizontal="left"/>
    </xf>
    <xf numFmtId="0" fontId="4" fillId="0" borderId="0" xfId="1"/>
    <xf numFmtId="0" fontId="5" fillId="3" borderId="3" xfId="1" applyFont="1" applyFill="1" applyBorder="1" applyAlignment="1">
      <alignment horizontal="center"/>
    </xf>
    <xf numFmtId="3" fontId="16" fillId="3" borderId="3" xfId="1" applyNumberFormat="1" applyFont="1" applyFill="1" applyBorder="1" applyAlignment="1">
      <alignment horizontal="center"/>
    </xf>
    <xf numFmtId="0" fontId="16" fillId="3" borderId="3" xfId="1" applyFont="1" applyFill="1" applyBorder="1" applyAlignment="1">
      <alignment horizontal="center"/>
    </xf>
    <xf numFmtId="0" fontId="17" fillId="0" borderId="3" xfId="1" applyFont="1" applyFill="1" applyBorder="1" applyAlignment="1">
      <alignment horizontal="left"/>
    </xf>
    <xf numFmtId="3" fontId="17" fillId="0" borderId="3" xfId="1" applyNumberFormat="1" applyFont="1" applyFill="1" applyBorder="1"/>
    <xf numFmtId="0" fontId="17" fillId="4" borderId="3" xfId="1" applyFont="1" applyFill="1" applyBorder="1" applyAlignment="1">
      <alignment horizontal="left"/>
    </xf>
    <xf numFmtId="3" fontId="17" fillId="4" borderId="3" xfId="1" applyNumberFormat="1" applyFont="1" applyFill="1" applyBorder="1"/>
    <xf numFmtId="0" fontId="6" fillId="4" borderId="0" xfId="1" applyFont="1" applyFill="1"/>
    <xf numFmtId="3" fontId="17" fillId="4" borderId="0" xfId="1" applyNumberFormat="1" applyFont="1" applyFill="1" applyBorder="1"/>
    <xf numFmtId="3" fontId="6" fillId="4" borderId="3" xfId="1" applyNumberFormat="1" applyFont="1" applyFill="1" applyBorder="1"/>
    <xf numFmtId="0" fontId="4" fillId="4" borderId="0" xfId="1" applyFont="1" applyFill="1"/>
    <xf numFmtId="0" fontId="6" fillId="4" borderId="3" xfId="1" applyFont="1" applyFill="1" applyBorder="1" applyAlignment="1">
      <alignment horizontal="left"/>
    </xf>
    <xf numFmtId="3" fontId="6" fillId="4" borderId="0" xfId="1" applyNumberFormat="1" applyFont="1" applyFill="1" applyBorder="1"/>
    <xf numFmtId="0" fontId="18" fillId="0" borderId="0" xfId="1" applyFont="1"/>
    <xf numFmtId="3" fontId="6" fillId="4" borderId="3" xfId="1" applyNumberFormat="1" applyFont="1" applyFill="1" applyBorder="1" applyAlignment="1">
      <alignment horizontal="right"/>
    </xf>
    <xf numFmtId="0" fontId="6" fillId="4" borderId="0" xfId="1" applyFont="1" applyFill="1" applyAlignment="1">
      <alignment horizontal="left"/>
    </xf>
    <xf numFmtId="0" fontId="5" fillId="0" borderId="0" xfId="1" applyFont="1" applyBorder="1" applyAlignment="1"/>
    <xf numFmtId="0" fontId="19" fillId="0" borderId="6" xfId="1" applyFont="1" applyBorder="1" applyAlignment="1">
      <alignment horizontal="left"/>
    </xf>
    <xf numFmtId="3" fontId="19" fillId="0" borderId="6" xfId="1" applyNumberFormat="1" applyFont="1" applyBorder="1" applyAlignment="1"/>
    <xf numFmtId="3" fontId="6" fillId="4" borderId="6" xfId="1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left"/>
    </xf>
    <xf numFmtId="3" fontId="3" fillId="0" borderId="5" xfId="0" applyNumberFormat="1" applyFont="1" applyBorder="1"/>
    <xf numFmtId="3" fontId="6" fillId="4" borderId="5" xfId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15" fillId="4" borderId="5" xfId="1" applyFont="1" applyFill="1" applyBorder="1"/>
    <xf numFmtId="0" fontId="21" fillId="0" borderId="5" xfId="1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wrapText="1"/>
    </xf>
    <xf numFmtId="3" fontId="22" fillId="0" borderId="5" xfId="1" applyNumberFormat="1" applyFont="1" applyFill="1" applyBorder="1" applyAlignment="1" applyProtection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wrapText="1"/>
    </xf>
    <xf numFmtId="0" fontId="24" fillId="0" borderId="0" xfId="0" applyFont="1" applyAlignment="1">
      <alignment wrapText="1"/>
    </xf>
    <xf numFmtId="3" fontId="25" fillId="0" borderId="0" xfId="0" applyNumberFormat="1" applyFont="1" applyAlignment="1">
      <alignment wrapText="1"/>
    </xf>
    <xf numFmtId="3" fontId="24" fillId="0" borderId="0" xfId="0" applyNumberFormat="1" applyFont="1"/>
    <xf numFmtId="0" fontId="5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 wrapText="1"/>
    </xf>
    <xf numFmtId="0" fontId="5" fillId="2" borderId="2" xfId="1" applyFont="1" applyFill="1" applyBorder="1" applyAlignment="1">
      <alignment horizontal="left"/>
    </xf>
    <xf numFmtId="0" fontId="7" fillId="3" borderId="3" xfId="1" applyFont="1" applyFill="1" applyBorder="1" applyAlignment="1">
      <alignment horizontal="left" vertical="top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hresbericht2016.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ahresbericht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lle"/>
      <sheetName val="Alle Vereine"/>
      <sheetName val="Übersicht"/>
      <sheetName val="Ver. nach Grösse"/>
      <sheetName val="Gesamtmitglieder 2002 - 2016"/>
      <sheetName val="Hitliste"/>
      <sheetName val="Mitgliederstruktur"/>
      <sheetName val="Fangruppen"/>
      <sheetName val="Sportarten"/>
      <sheetName val="Fachverband Anz. Vereine"/>
      <sheetName val="Fachverband nach Grösse"/>
      <sheetName val="Alle Vereine Entwicklung"/>
      <sheetName val="Tabelle1"/>
      <sheetName val="Tabelle2"/>
    </sheetNames>
    <sheetDataSet>
      <sheetData sheetId="0"/>
      <sheetData sheetId="1"/>
      <sheetData sheetId="2"/>
      <sheetData sheetId="3">
        <row r="27">
          <cell r="A27">
            <v>25</v>
          </cell>
          <cell r="E27">
            <v>361480</v>
          </cell>
        </row>
        <row r="48">
          <cell r="A48">
            <v>20</v>
          </cell>
          <cell r="E48">
            <v>48002</v>
          </cell>
        </row>
        <row r="88">
          <cell r="A88">
            <v>39</v>
          </cell>
          <cell r="E88">
            <v>52427</v>
          </cell>
        </row>
        <row r="162">
          <cell r="A162">
            <v>73</v>
          </cell>
          <cell r="E162">
            <v>52063</v>
          </cell>
        </row>
        <row r="250">
          <cell r="A250">
            <v>87</v>
          </cell>
          <cell r="E250">
            <v>30199</v>
          </cell>
        </row>
        <row r="399">
          <cell r="A399">
            <v>148</v>
          </cell>
          <cell r="E399">
            <v>23579</v>
          </cell>
        </row>
        <row r="543">
          <cell r="A543">
            <v>143</v>
          </cell>
          <cell r="E543">
            <v>10651</v>
          </cell>
        </row>
        <row r="828">
          <cell r="A828">
            <v>284</v>
          </cell>
          <cell r="E828">
            <v>7087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te angaben - quelle"/>
      <sheetName val="Mitglieder ohne Verbände"/>
      <sheetName val="Verbände"/>
      <sheetName val="Vereine top 10"/>
      <sheetName val="Verein klein"/>
      <sheetName val="Übersicht"/>
      <sheetName val="Gesamtmitglieder 2002-2017"/>
      <sheetName val="Hitliste"/>
      <sheetName val="ohne Fachverband"/>
      <sheetName val="Tabelle2"/>
    </sheetNames>
    <sheetDataSet>
      <sheetData sheetId="0"/>
      <sheetData sheetId="1">
        <row r="850">
          <cell r="J850">
            <v>80979</v>
          </cell>
          <cell r="K850">
            <v>51757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K39" sqref="K39"/>
    </sheetView>
  </sheetViews>
  <sheetFormatPr baseColWidth="10" defaultRowHeight="12.75" x14ac:dyDescent="0.2"/>
  <cols>
    <col min="10" max="10" width="12" customWidth="1"/>
  </cols>
  <sheetData>
    <row r="1" spans="1:10" ht="15" x14ac:dyDescent="0.25">
      <c r="A1" s="89" t="s">
        <v>897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s="77" customFormat="1" ht="15.75" thickBot="1" x14ac:dyDescent="0.3">
      <c r="A2" s="90" t="s">
        <v>853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15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</row>
    <row r="4" spans="1:10" ht="14.25" x14ac:dyDescent="0.2">
      <c r="A4" s="5"/>
      <c r="B4" s="5"/>
      <c r="C4" s="5"/>
      <c r="D4" s="5"/>
      <c r="E4" s="5"/>
      <c r="F4" s="5"/>
      <c r="G4" s="5"/>
      <c r="H4" s="6"/>
      <c r="I4" s="6"/>
      <c r="J4" s="7"/>
    </row>
    <row r="5" spans="1:10" ht="14.25" x14ac:dyDescent="0.2">
      <c r="A5" s="92" t="s">
        <v>854</v>
      </c>
      <c r="B5" s="92"/>
      <c r="C5" s="8"/>
      <c r="D5" s="8"/>
      <c r="E5" s="8"/>
      <c r="F5" s="7"/>
      <c r="G5" s="7"/>
      <c r="H5" s="7"/>
      <c r="I5" s="7"/>
      <c r="J5" s="7"/>
    </row>
    <row r="6" spans="1:10" x14ac:dyDescent="0.2">
      <c r="A6" s="9" t="s">
        <v>855</v>
      </c>
      <c r="B6" s="10" t="s">
        <v>856</v>
      </c>
      <c r="C6" s="10" t="s">
        <v>857</v>
      </c>
      <c r="D6" s="10" t="s">
        <v>858</v>
      </c>
      <c r="E6" s="10" t="s">
        <v>859</v>
      </c>
      <c r="F6" s="10" t="s">
        <v>860</v>
      </c>
      <c r="G6" s="10" t="s">
        <v>861</v>
      </c>
      <c r="H6" s="10" t="s">
        <v>862</v>
      </c>
      <c r="I6" s="10" t="s">
        <v>863</v>
      </c>
      <c r="J6" s="11" t="s">
        <v>864</v>
      </c>
    </row>
    <row r="7" spans="1:10" x14ac:dyDescent="0.2">
      <c r="A7" s="12">
        <v>1982</v>
      </c>
      <c r="B7" s="13">
        <v>98</v>
      </c>
      <c r="C7" s="14">
        <v>104</v>
      </c>
      <c r="D7" s="14">
        <v>125</v>
      </c>
      <c r="E7" s="14">
        <v>95</v>
      </c>
      <c r="F7" s="14">
        <v>79</v>
      </c>
      <c r="G7" s="14">
        <v>57</v>
      </c>
      <c r="H7" s="14">
        <v>21</v>
      </c>
      <c r="I7" s="14">
        <v>16</v>
      </c>
      <c r="J7" s="15">
        <f t="shared" ref="J7:J20" si="0">SUM(B7:I7)</f>
        <v>595</v>
      </c>
    </row>
    <row r="8" spans="1:10" x14ac:dyDescent="0.2">
      <c r="A8" s="12">
        <v>1992</v>
      </c>
      <c r="B8" s="16">
        <v>139</v>
      </c>
      <c r="C8" s="16">
        <v>145</v>
      </c>
      <c r="D8" s="16">
        <v>161</v>
      </c>
      <c r="E8" s="16">
        <v>99</v>
      </c>
      <c r="F8" s="16">
        <v>77</v>
      </c>
      <c r="G8" s="16">
        <v>58</v>
      </c>
      <c r="H8" s="16">
        <v>19</v>
      </c>
      <c r="I8" s="16">
        <v>19</v>
      </c>
      <c r="J8" s="15">
        <f t="shared" si="0"/>
        <v>717</v>
      </c>
    </row>
    <row r="9" spans="1:10" x14ac:dyDescent="0.2">
      <c r="A9" s="12">
        <v>2002</v>
      </c>
      <c r="B9" s="14">
        <v>197</v>
      </c>
      <c r="C9" s="14">
        <v>139</v>
      </c>
      <c r="D9" s="14">
        <v>160</v>
      </c>
      <c r="E9" s="14">
        <v>94</v>
      </c>
      <c r="F9" s="14">
        <v>89</v>
      </c>
      <c r="G9" s="14">
        <v>45</v>
      </c>
      <c r="H9" s="14">
        <v>25</v>
      </c>
      <c r="I9" s="14">
        <v>21</v>
      </c>
      <c r="J9" s="15">
        <f t="shared" si="0"/>
        <v>770</v>
      </c>
    </row>
    <row r="10" spans="1:10" x14ac:dyDescent="0.2">
      <c r="A10" s="12">
        <v>2008</v>
      </c>
      <c r="B10" s="17">
        <v>240</v>
      </c>
      <c r="C10" s="17">
        <v>137</v>
      </c>
      <c r="D10" s="17">
        <v>145</v>
      </c>
      <c r="E10" s="17">
        <v>92</v>
      </c>
      <c r="F10" s="17">
        <v>69</v>
      </c>
      <c r="G10" s="17">
        <v>44</v>
      </c>
      <c r="H10" s="17">
        <v>19</v>
      </c>
      <c r="I10" s="17">
        <v>26</v>
      </c>
      <c r="J10" s="15">
        <f t="shared" si="0"/>
        <v>772</v>
      </c>
    </row>
    <row r="11" spans="1:10" x14ac:dyDescent="0.2">
      <c r="A11" s="12">
        <v>2009</v>
      </c>
      <c r="B11" s="18">
        <v>247</v>
      </c>
      <c r="C11" s="18">
        <v>147</v>
      </c>
      <c r="D11" s="18">
        <v>142</v>
      </c>
      <c r="E11" s="18">
        <v>89</v>
      </c>
      <c r="F11" s="18">
        <v>77</v>
      </c>
      <c r="G11" s="18">
        <v>44</v>
      </c>
      <c r="H11" s="18">
        <v>15</v>
      </c>
      <c r="I11" s="18">
        <v>27</v>
      </c>
      <c r="J11" s="15">
        <f t="shared" si="0"/>
        <v>788</v>
      </c>
    </row>
    <row r="12" spans="1:10" x14ac:dyDescent="0.2">
      <c r="A12" s="12">
        <v>2010</v>
      </c>
      <c r="B12" s="18">
        <v>261</v>
      </c>
      <c r="C12" s="18">
        <v>138</v>
      </c>
      <c r="D12" s="18">
        <v>149</v>
      </c>
      <c r="E12" s="18">
        <v>94</v>
      </c>
      <c r="F12" s="18">
        <v>70</v>
      </c>
      <c r="G12" s="18">
        <v>42</v>
      </c>
      <c r="H12" s="18">
        <v>18</v>
      </c>
      <c r="I12" s="18">
        <v>27</v>
      </c>
      <c r="J12" s="15">
        <f t="shared" si="0"/>
        <v>799</v>
      </c>
    </row>
    <row r="13" spans="1:10" x14ac:dyDescent="0.2">
      <c r="A13" s="19">
        <v>2011</v>
      </c>
      <c r="B13" s="20">
        <v>263</v>
      </c>
      <c r="C13" s="20">
        <v>131</v>
      </c>
      <c r="D13" s="20">
        <v>149</v>
      </c>
      <c r="E13" s="20">
        <v>94</v>
      </c>
      <c r="F13" s="20">
        <v>72</v>
      </c>
      <c r="G13" s="20">
        <v>40</v>
      </c>
      <c r="H13" s="20">
        <v>18</v>
      </c>
      <c r="I13" s="20">
        <v>26</v>
      </c>
      <c r="J13" s="21">
        <f t="shared" si="0"/>
        <v>793</v>
      </c>
    </row>
    <row r="14" spans="1:10" x14ac:dyDescent="0.2">
      <c r="A14" s="19">
        <v>2012</v>
      </c>
      <c r="B14" s="22">
        <v>263</v>
      </c>
      <c r="C14" s="22">
        <v>141</v>
      </c>
      <c r="D14" s="22">
        <v>148</v>
      </c>
      <c r="E14" s="22">
        <v>87</v>
      </c>
      <c r="F14" s="22">
        <v>73</v>
      </c>
      <c r="G14" s="22">
        <v>39</v>
      </c>
      <c r="H14" s="22">
        <v>19</v>
      </c>
      <c r="I14" s="22">
        <v>26</v>
      </c>
      <c r="J14" s="22">
        <f t="shared" si="0"/>
        <v>796</v>
      </c>
    </row>
    <row r="15" spans="1:10" x14ac:dyDescent="0.2">
      <c r="A15" s="19">
        <v>2013</v>
      </c>
      <c r="B15" s="23">
        <v>265</v>
      </c>
      <c r="C15" s="23">
        <v>135</v>
      </c>
      <c r="D15" s="23">
        <v>153</v>
      </c>
      <c r="E15" s="23">
        <v>87</v>
      </c>
      <c r="F15" s="24">
        <v>73</v>
      </c>
      <c r="G15" s="24">
        <v>42</v>
      </c>
      <c r="H15" s="24">
        <v>16</v>
      </c>
      <c r="I15" s="24">
        <v>26</v>
      </c>
      <c r="J15" s="24">
        <f t="shared" si="0"/>
        <v>797</v>
      </c>
    </row>
    <row r="16" spans="1:10" x14ac:dyDescent="0.2">
      <c r="A16" s="25">
        <v>2014</v>
      </c>
      <c r="B16" s="21">
        <v>264</v>
      </c>
      <c r="C16" s="21">
        <v>145</v>
      </c>
      <c r="D16" s="21">
        <v>149</v>
      </c>
      <c r="E16" s="21">
        <v>88</v>
      </c>
      <c r="F16" s="26">
        <v>77</v>
      </c>
      <c r="G16" s="26">
        <v>37</v>
      </c>
      <c r="H16" s="26">
        <v>16</v>
      </c>
      <c r="I16" s="26">
        <v>26</v>
      </c>
      <c r="J16" s="26">
        <f t="shared" si="0"/>
        <v>802</v>
      </c>
    </row>
    <row r="17" spans="1:10" x14ac:dyDescent="0.2">
      <c r="A17" s="35">
        <v>2015</v>
      </c>
      <c r="B17" s="36">
        <v>287</v>
      </c>
      <c r="C17" s="36">
        <v>137</v>
      </c>
      <c r="D17" s="36">
        <v>147</v>
      </c>
      <c r="E17" s="36">
        <v>90</v>
      </c>
      <c r="F17" s="37">
        <v>73</v>
      </c>
      <c r="G17" s="37">
        <v>37</v>
      </c>
      <c r="H17" s="37">
        <v>20</v>
      </c>
      <c r="I17" s="37">
        <v>26</v>
      </c>
      <c r="J17" s="37">
        <f t="shared" si="0"/>
        <v>817</v>
      </c>
    </row>
    <row r="18" spans="1:10" x14ac:dyDescent="0.2">
      <c r="A18" s="38">
        <v>2016</v>
      </c>
      <c r="B18" s="39">
        <f>'[1]Ver. nach Grösse'!A828</f>
        <v>284</v>
      </c>
      <c r="C18" s="39">
        <f>'[1]Ver. nach Grösse'!A543</f>
        <v>143</v>
      </c>
      <c r="D18" s="39">
        <f>'[1]Ver. nach Grösse'!A399</f>
        <v>148</v>
      </c>
      <c r="E18" s="39">
        <f>'[1]Ver. nach Grösse'!A250</f>
        <v>87</v>
      </c>
      <c r="F18" s="40">
        <f>'[1]Ver. nach Grösse'!A162</f>
        <v>73</v>
      </c>
      <c r="G18" s="40">
        <f>'[1]Ver. nach Grösse'!A88</f>
        <v>39</v>
      </c>
      <c r="H18" s="40">
        <f>'[1]Ver. nach Grösse'!A48</f>
        <v>20</v>
      </c>
      <c r="I18" s="40">
        <f>'[1]Ver. nach Grösse'!A27</f>
        <v>25</v>
      </c>
      <c r="J18" s="41">
        <f t="shared" si="0"/>
        <v>819</v>
      </c>
    </row>
    <row r="19" spans="1:10" x14ac:dyDescent="0.2">
      <c r="A19" s="38">
        <v>2017</v>
      </c>
      <c r="B19" s="39">
        <v>288</v>
      </c>
      <c r="C19" s="39">
        <v>143</v>
      </c>
      <c r="D19" s="39">
        <v>148</v>
      </c>
      <c r="E19" s="39">
        <v>85</v>
      </c>
      <c r="F19" s="40">
        <v>73</v>
      </c>
      <c r="G19" s="40">
        <v>40</v>
      </c>
      <c r="H19" s="40">
        <v>19</v>
      </c>
      <c r="I19" s="40">
        <v>25</v>
      </c>
      <c r="J19" s="79">
        <f t="shared" si="0"/>
        <v>821</v>
      </c>
    </row>
    <row r="20" spans="1:10" x14ac:dyDescent="0.2">
      <c r="A20" s="42">
        <v>2018</v>
      </c>
      <c r="B20" s="39">
        <v>280</v>
      </c>
      <c r="C20" s="39">
        <v>142</v>
      </c>
      <c r="D20" s="39">
        <v>153</v>
      </c>
      <c r="E20" s="39">
        <v>89</v>
      </c>
      <c r="F20" s="40">
        <v>72</v>
      </c>
      <c r="G20" s="40">
        <v>40</v>
      </c>
      <c r="H20" s="40">
        <v>18</v>
      </c>
      <c r="I20" s="40">
        <v>25</v>
      </c>
      <c r="J20" s="79">
        <f t="shared" si="0"/>
        <v>819</v>
      </c>
    </row>
    <row r="21" spans="1:10" x14ac:dyDescent="0.2">
      <c r="A21" s="31"/>
      <c r="B21" s="32"/>
      <c r="C21" s="32"/>
      <c r="D21" s="32"/>
      <c r="E21" s="32"/>
      <c r="F21" s="33"/>
      <c r="G21" s="33"/>
      <c r="H21" s="33"/>
      <c r="I21" s="33"/>
      <c r="J21" s="34"/>
    </row>
    <row r="22" spans="1:10" ht="14.25" x14ac:dyDescent="0.2">
      <c r="A22" s="8"/>
      <c r="B22" s="8"/>
      <c r="C22" s="8"/>
      <c r="D22" s="8"/>
      <c r="E22" s="8"/>
      <c r="F22" s="8"/>
      <c r="G22" s="8"/>
      <c r="H22" s="8"/>
      <c r="I22" s="7"/>
      <c r="J22" s="7"/>
    </row>
    <row r="23" spans="1:10" ht="14.25" x14ac:dyDescent="0.2">
      <c r="A23" s="92" t="s">
        <v>865</v>
      </c>
      <c r="B23" s="92"/>
      <c r="C23" s="8"/>
      <c r="D23" s="8"/>
      <c r="E23" s="8"/>
      <c r="F23" s="8"/>
      <c r="G23" s="8"/>
      <c r="H23" s="8"/>
      <c r="I23" s="7"/>
      <c r="J23" s="7"/>
    </row>
    <row r="24" spans="1:10" x14ac:dyDescent="0.2">
      <c r="A24" s="9" t="s">
        <v>855</v>
      </c>
      <c r="B24" s="10" t="s">
        <v>856</v>
      </c>
      <c r="C24" s="10" t="s">
        <v>857</v>
      </c>
      <c r="D24" s="10" t="s">
        <v>858</v>
      </c>
      <c r="E24" s="10" t="s">
        <v>859</v>
      </c>
      <c r="F24" s="10" t="s">
        <v>860</v>
      </c>
      <c r="G24" s="10" t="s">
        <v>861</v>
      </c>
      <c r="H24" s="10" t="s">
        <v>862</v>
      </c>
      <c r="I24" s="10" t="s">
        <v>863</v>
      </c>
      <c r="J24" s="11" t="s">
        <v>855</v>
      </c>
    </row>
    <row r="25" spans="1:10" x14ac:dyDescent="0.2">
      <c r="A25" s="12">
        <v>1982</v>
      </c>
      <c r="B25" s="18">
        <v>3088</v>
      </c>
      <c r="C25" s="18">
        <v>7659</v>
      </c>
      <c r="D25" s="18">
        <v>20146</v>
      </c>
      <c r="E25" s="18">
        <v>34208</v>
      </c>
      <c r="F25" s="18">
        <v>55042</v>
      </c>
      <c r="G25" s="18">
        <v>78238</v>
      </c>
      <c r="H25" s="18">
        <v>49242</v>
      </c>
      <c r="I25" s="18">
        <v>67873</v>
      </c>
      <c r="J25" s="27">
        <f t="shared" ref="J25:J34" si="1">SUM(B25:I25)</f>
        <v>315496</v>
      </c>
    </row>
    <row r="26" spans="1:10" x14ac:dyDescent="0.2">
      <c r="A26" s="12">
        <v>1992</v>
      </c>
      <c r="B26" s="18">
        <v>4094</v>
      </c>
      <c r="C26" s="18">
        <v>10355</v>
      </c>
      <c r="D26" s="18">
        <v>25369</v>
      </c>
      <c r="E26" s="18">
        <v>35909</v>
      </c>
      <c r="F26" s="18">
        <v>55029</v>
      </c>
      <c r="G26" s="18">
        <v>82280</v>
      </c>
      <c r="H26" s="18">
        <v>45612</v>
      </c>
      <c r="I26" s="18">
        <v>167034</v>
      </c>
      <c r="J26" s="27">
        <f t="shared" si="1"/>
        <v>425682</v>
      </c>
    </row>
    <row r="27" spans="1:10" x14ac:dyDescent="0.2">
      <c r="A27" s="12">
        <v>2002</v>
      </c>
      <c r="B27" s="18">
        <v>5553</v>
      </c>
      <c r="C27" s="18">
        <v>10061</v>
      </c>
      <c r="D27" s="18">
        <v>25250</v>
      </c>
      <c r="E27" s="18">
        <v>32222</v>
      </c>
      <c r="F27" s="18">
        <v>64056</v>
      </c>
      <c r="G27" s="18">
        <v>63308</v>
      </c>
      <c r="H27" s="18">
        <v>62065</v>
      </c>
      <c r="I27" s="18">
        <v>228412</v>
      </c>
      <c r="J27" s="27">
        <f t="shared" si="1"/>
        <v>490927</v>
      </c>
    </row>
    <row r="28" spans="1:10" x14ac:dyDescent="0.2">
      <c r="A28" s="12">
        <v>2007</v>
      </c>
      <c r="B28" s="18">
        <v>6670</v>
      </c>
      <c r="C28" s="18">
        <v>9801</v>
      </c>
      <c r="D28" s="18">
        <v>23063</v>
      </c>
      <c r="E28" s="18">
        <v>32144</v>
      </c>
      <c r="F28" s="18">
        <v>50189</v>
      </c>
      <c r="G28" s="18">
        <v>65151</v>
      </c>
      <c r="H28" s="18">
        <v>41576</v>
      </c>
      <c r="I28" s="18">
        <v>273977</v>
      </c>
      <c r="J28" s="27">
        <f t="shared" si="1"/>
        <v>502571</v>
      </c>
    </row>
    <row r="29" spans="1:10" x14ac:dyDescent="0.2">
      <c r="A29" s="12">
        <v>2009</v>
      </c>
      <c r="B29" s="18">
        <v>6419</v>
      </c>
      <c r="C29" s="18">
        <v>10420</v>
      </c>
      <c r="D29" s="18">
        <v>22646</v>
      </c>
      <c r="E29" s="18">
        <v>30821</v>
      </c>
      <c r="F29" s="18">
        <v>55909</v>
      </c>
      <c r="G29" s="18">
        <v>61504</v>
      </c>
      <c r="H29" s="18">
        <v>34113</v>
      </c>
      <c r="I29" s="18">
        <v>300338</v>
      </c>
      <c r="J29" s="27">
        <f t="shared" si="1"/>
        <v>522170</v>
      </c>
    </row>
    <row r="30" spans="1:10" x14ac:dyDescent="0.2">
      <c r="A30" s="12">
        <v>2010</v>
      </c>
      <c r="B30" s="18">
        <v>6904</v>
      </c>
      <c r="C30" s="18">
        <v>9795</v>
      </c>
      <c r="D30" s="18">
        <v>24015</v>
      </c>
      <c r="E30" s="18">
        <v>32827</v>
      </c>
      <c r="F30" s="18">
        <v>50456</v>
      </c>
      <c r="G30" s="18">
        <v>56361</v>
      </c>
      <c r="H30" s="18">
        <v>39585</v>
      </c>
      <c r="I30" s="18">
        <v>314038</v>
      </c>
      <c r="J30" s="27">
        <f t="shared" si="1"/>
        <v>533981</v>
      </c>
    </row>
    <row r="31" spans="1:10" x14ac:dyDescent="0.2">
      <c r="A31" s="19">
        <v>2011</v>
      </c>
      <c r="B31" s="20">
        <v>6997</v>
      </c>
      <c r="C31" s="20">
        <v>9431</v>
      </c>
      <c r="D31" s="20">
        <v>23837</v>
      </c>
      <c r="E31" s="20">
        <v>32802</v>
      </c>
      <c r="F31" s="20">
        <v>51286</v>
      </c>
      <c r="G31" s="20">
        <v>53849</v>
      </c>
      <c r="H31" s="20">
        <v>40542</v>
      </c>
      <c r="I31" s="20">
        <v>321528</v>
      </c>
      <c r="J31" s="28">
        <f t="shared" si="1"/>
        <v>540272</v>
      </c>
    </row>
    <row r="32" spans="1:10" x14ac:dyDescent="0.2">
      <c r="A32" s="25">
        <v>2012</v>
      </c>
      <c r="B32" s="28">
        <v>6734</v>
      </c>
      <c r="C32" s="28">
        <v>10159</v>
      </c>
      <c r="D32" s="28">
        <v>24037</v>
      </c>
      <c r="E32" s="28">
        <v>31327</v>
      </c>
      <c r="F32" s="28">
        <v>53678</v>
      </c>
      <c r="G32" s="28">
        <v>51864</v>
      </c>
      <c r="H32" s="28">
        <v>42871</v>
      </c>
      <c r="I32" s="28">
        <v>331457</v>
      </c>
      <c r="J32" s="28">
        <f t="shared" si="1"/>
        <v>552127</v>
      </c>
    </row>
    <row r="33" spans="1:10" x14ac:dyDescent="0.2">
      <c r="A33" s="25">
        <v>2013</v>
      </c>
      <c r="B33" s="28">
        <v>6886</v>
      </c>
      <c r="C33" s="28">
        <v>9702</v>
      </c>
      <c r="D33" s="28">
        <v>24583</v>
      </c>
      <c r="E33" s="28">
        <v>31124</v>
      </c>
      <c r="F33" s="28">
        <v>53061</v>
      </c>
      <c r="G33" s="28">
        <v>57830</v>
      </c>
      <c r="H33" s="28">
        <v>37184</v>
      </c>
      <c r="I33" s="28">
        <v>349048</v>
      </c>
      <c r="J33" s="28">
        <f t="shared" si="1"/>
        <v>569418</v>
      </c>
    </row>
    <row r="34" spans="1:10" x14ac:dyDescent="0.2">
      <c r="A34" s="29">
        <v>2014</v>
      </c>
      <c r="B34" s="30">
        <v>6827</v>
      </c>
      <c r="C34" s="30">
        <v>10374</v>
      </c>
      <c r="D34" s="30">
        <v>23750</v>
      </c>
      <c r="E34" s="30">
        <v>31155</v>
      </c>
      <c r="F34" s="30">
        <v>55059</v>
      </c>
      <c r="G34" s="30">
        <v>52035</v>
      </c>
      <c r="H34" s="30">
        <v>40260</v>
      </c>
      <c r="I34" s="30">
        <v>355195</v>
      </c>
      <c r="J34" s="30">
        <f t="shared" si="1"/>
        <v>574655</v>
      </c>
    </row>
    <row r="35" spans="1:10" x14ac:dyDescent="0.2">
      <c r="A35" s="43">
        <v>2015</v>
      </c>
      <c r="B35" s="44">
        <v>7363</v>
      </c>
      <c r="C35" s="44">
        <v>9966</v>
      </c>
      <c r="D35" s="44">
        <v>23166</v>
      </c>
      <c r="E35" s="44">
        <v>31869</v>
      </c>
      <c r="F35" s="44">
        <v>52203</v>
      </c>
      <c r="G35" s="44">
        <v>49223</v>
      </c>
      <c r="H35" s="44">
        <v>46740</v>
      </c>
      <c r="I35" s="44">
        <v>358142</v>
      </c>
      <c r="J35" s="44">
        <f>B35+C35+D35+E35+F35+G35+H35+I35</f>
        <v>578672</v>
      </c>
    </row>
    <row r="36" spans="1:10" x14ac:dyDescent="0.2">
      <c r="A36" s="45">
        <v>2016</v>
      </c>
      <c r="B36" s="46">
        <f>'[1]Ver. nach Grösse'!E828</f>
        <v>7087</v>
      </c>
      <c r="C36" s="46">
        <f>'[1]Ver. nach Grösse'!E543</f>
        <v>10651</v>
      </c>
      <c r="D36" s="46">
        <f>'[1]Ver. nach Grösse'!E399</f>
        <v>23579</v>
      </c>
      <c r="E36" s="46">
        <f>'[1]Ver. nach Grösse'!E250</f>
        <v>30199</v>
      </c>
      <c r="F36" s="47">
        <f>'[1]Ver. nach Grösse'!E162</f>
        <v>52063</v>
      </c>
      <c r="G36" s="47">
        <f>'[1]Ver. nach Grösse'!E88</f>
        <v>52427</v>
      </c>
      <c r="H36" s="40">
        <f>'[1]Ver. nach Grösse'!E48</f>
        <v>48002</v>
      </c>
      <c r="I36" s="47">
        <f>'[1]Ver. nach Grösse'!E27</f>
        <v>361480</v>
      </c>
      <c r="J36" s="46">
        <f>B36+C36+D36+E36+F36+G36+H36+I36</f>
        <v>585488</v>
      </c>
    </row>
    <row r="37" spans="1:10" x14ac:dyDescent="0.2">
      <c r="A37" s="48">
        <v>2017</v>
      </c>
      <c r="B37" s="46">
        <v>7521</v>
      </c>
      <c r="C37" s="46">
        <v>10550</v>
      </c>
      <c r="D37" s="46">
        <v>24103</v>
      </c>
      <c r="E37" s="46">
        <v>30154</v>
      </c>
      <c r="F37" s="46">
        <v>51270</v>
      </c>
      <c r="G37" s="46">
        <v>55034</v>
      </c>
      <c r="H37" s="46">
        <v>45334</v>
      </c>
      <c r="I37" s="46">
        <v>298332</v>
      </c>
      <c r="J37" s="46">
        <f>B37+C37+D37+E37+F37+G37+H37+I37</f>
        <v>522298</v>
      </c>
    </row>
    <row r="38" spans="1:10" x14ac:dyDescent="0.2">
      <c r="A38" s="80">
        <v>2018</v>
      </c>
      <c r="B38" s="82">
        <v>7375</v>
      </c>
      <c r="C38" s="82">
        <v>10432</v>
      </c>
      <c r="D38" s="82">
        <v>24662</v>
      </c>
      <c r="E38" s="82">
        <v>31888</v>
      </c>
      <c r="F38" s="82">
        <v>51849</v>
      </c>
      <c r="G38" s="82">
        <v>54966</v>
      </c>
      <c r="H38" s="82">
        <v>43244</v>
      </c>
      <c r="I38" s="82">
        <v>300637</v>
      </c>
      <c r="J38" s="46">
        <f>B38+C38+D38+E38+F38+G38+H38+I38</f>
        <v>525053</v>
      </c>
    </row>
  </sheetData>
  <mergeCells count="5">
    <mergeCell ref="A1:J1"/>
    <mergeCell ref="A2:J2"/>
    <mergeCell ref="A3:J3"/>
    <mergeCell ref="A5:B5"/>
    <mergeCell ref="A23:B23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1"/>
  <sheetViews>
    <sheetView workbookViewId="0">
      <selection activeCell="D33" sqref="D33"/>
    </sheetView>
  </sheetViews>
  <sheetFormatPr baseColWidth="10" defaultColWidth="11.5703125" defaultRowHeight="14.25" x14ac:dyDescent="0.2"/>
  <cols>
    <col min="1" max="1" width="50.28515625" style="2" customWidth="1"/>
    <col min="2" max="16384" width="11.5703125" style="2"/>
  </cols>
  <sheetData>
    <row r="1" spans="1:2" s="3" customFormat="1" ht="15" x14ac:dyDescent="0.25">
      <c r="A1" s="4" t="s">
        <v>1</v>
      </c>
      <c r="B1" s="81" t="s">
        <v>855</v>
      </c>
    </row>
    <row r="2" spans="1:2" ht="16.5" x14ac:dyDescent="0.3">
      <c r="A2" s="78" t="s">
        <v>60</v>
      </c>
      <c r="B2" s="78">
        <v>77730</v>
      </c>
    </row>
    <row r="3" spans="1:2" ht="16.5" x14ac:dyDescent="0.3">
      <c r="A3" s="78" t="s">
        <v>80</v>
      </c>
      <c r="B3" s="78">
        <v>51981</v>
      </c>
    </row>
    <row r="4" spans="1:2" ht="16.5" x14ac:dyDescent="0.3">
      <c r="A4" s="78" t="s">
        <v>61</v>
      </c>
      <c r="B4" s="78">
        <v>25965</v>
      </c>
    </row>
    <row r="5" spans="1:2" ht="16.5" x14ac:dyDescent="0.3">
      <c r="A5" s="78" t="s">
        <v>62</v>
      </c>
      <c r="B5" s="78">
        <v>14365</v>
      </c>
    </row>
    <row r="6" spans="1:2" ht="16.5" x14ac:dyDescent="0.3">
      <c r="A6" s="78" t="s">
        <v>850</v>
      </c>
      <c r="B6" s="78">
        <v>13101</v>
      </c>
    </row>
    <row r="7" spans="1:2" ht="16.5" x14ac:dyDescent="0.3">
      <c r="A7" s="78" t="s">
        <v>63</v>
      </c>
      <c r="B7" s="78">
        <v>11307</v>
      </c>
    </row>
    <row r="8" spans="1:2" ht="16.5" x14ac:dyDescent="0.3">
      <c r="A8" s="78" t="s">
        <v>81</v>
      </c>
      <c r="B8" s="78">
        <v>10259</v>
      </c>
    </row>
    <row r="9" spans="1:2" ht="16.5" x14ac:dyDescent="0.3">
      <c r="A9" s="78" t="s">
        <v>64</v>
      </c>
      <c r="B9" s="78">
        <v>8608</v>
      </c>
    </row>
    <row r="10" spans="1:2" ht="16.5" x14ac:dyDescent="0.3">
      <c r="A10" s="78" t="s">
        <v>82</v>
      </c>
      <c r="B10" s="78">
        <v>8257</v>
      </c>
    </row>
    <row r="11" spans="1:2" ht="16.5" x14ac:dyDescent="0.3">
      <c r="A11" s="78" t="s">
        <v>65</v>
      </c>
      <c r="B11" s="78">
        <v>8235</v>
      </c>
    </row>
    <row r="12" spans="1:2" ht="16.5" x14ac:dyDescent="0.3">
      <c r="A12" s="78" t="s">
        <v>66</v>
      </c>
      <c r="B12" s="78">
        <v>7974</v>
      </c>
    </row>
    <row r="13" spans="1:2" ht="16.5" x14ac:dyDescent="0.3">
      <c r="A13" s="78" t="s">
        <v>68</v>
      </c>
      <c r="B13" s="78">
        <v>7530</v>
      </c>
    </row>
    <row r="14" spans="1:2" ht="16.5" x14ac:dyDescent="0.3">
      <c r="A14" s="78" t="s">
        <v>67</v>
      </c>
      <c r="B14" s="78">
        <v>7504</v>
      </c>
    </row>
    <row r="15" spans="1:2" ht="16.5" x14ac:dyDescent="0.3">
      <c r="A15" s="78" t="s">
        <v>69</v>
      </c>
      <c r="B15" s="78">
        <v>5076</v>
      </c>
    </row>
    <row r="16" spans="1:2" ht="16.5" x14ac:dyDescent="0.3">
      <c r="A16" s="78" t="s">
        <v>112</v>
      </c>
      <c r="B16" s="78">
        <v>4925</v>
      </c>
    </row>
    <row r="17" spans="1:2" ht="16.5" x14ac:dyDescent="0.3">
      <c r="A17" s="78" t="s">
        <v>111</v>
      </c>
      <c r="B17" s="78">
        <v>4428</v>
      </c>
    </row>
    <row r="18" spans="1:2" ht="16.5" x14ac:dyDescent="0.3">
      <c r="A18" s="78" t="s">
        <v>113</v>
      </c>
      <c r="B18" s="78">
        <v>4339</v>
      </c>
    </row>
    <row r="19" spans="1:2" ht="16.5" x14ac:dyDescent="0.3">
      <c r="A19" s="78" t="s">
        <v>115</v>
      </c>
      <c r="B19" s="78">
        <v>4060</v>
      </c>
    </row>
    <row r="20" spans="1:2" ht="16.5" x14ac:dyDescent="0.3">
      <c r="A20" s="78" t="s">
        <v>114</v>
      </c>
      <c r="B20" s="78">
        <v>4000</v>
      </c>
    </row>
    <row r="21" spans="1:2" ht="16.5" x14ac:dyDescent="0.3">
      <c r="A21" s="78" t="s">
        <v>116</v>
      </c>
      <c r="B21" s="78">
        <v>3818</v>
      </c>
    </row>
    <row r="22" spans="1:2" ht="16.5" x14ac:dyDescent="0.3">
      <c r="A22" s="78" t="s">
        <v>117</v>
      </c>
      <c r="B22" s="78">
        <v>3731</v>
      </c>
    </row>
    <row r="23" spans="1:2" ht="16.5" x14ac:dyDescent="0.3">
      <c r="A23" s="78" t="s">
        <v>83</v>
      </c>
      <c r="B23" s="78">
        <v>3586</v>
      </c>
    </row>
    <row r="24" spans="1:2" ht="16.5" x14ac:dyDescent="0.3">
      <c r="A24" s="78" t="s">
        <v>118</v>
      </c>
      <c r="B24" s="78">
        <v>3509</v>
      </c>
    </row>
    <row r="25" spans="1:2" ht="16.5" x14ac:dyDescent="0.3">
      <c r="A25" s="78" t="s">
        <v>119</v>
      </c>
      <c r="B25" s="78">
        <v>3176</v>
      </c>
    </row>
    <row r="26" spans="1:2" ht="16.5" x14ac:dyDescent="0.3">
      <c r="A26" s="78" t="s">
        <v>121</v>
      </c>
      <c r="B26" s="78">
        <v>3173</v>
      </c>
    </row>
    <row r="27" spans="1:2" ht="16.5" x14ac:dyDescent="0.3">
      <c r="A27" s="78" t="s">
        <v>122</v>
      </c>
      <c r="B27" s="78">
        <v>2992</v>
      </c>
    </row>
    <row r="28" spans="1:2" ht="16.5" x14ac:dyDescent="0.3">
      <c r="A28" s="78" t="s">
        <v>126</v>
      </c>
      <c r="B28" s="78">
        <v>2926</v>
      </c>
    </row>
    <row r="29" spans="1:2" ht="16.5" x14ac:dyDescent="0.3">
      <c r="A29" s="78" t="s">
        <v>123</v>
      </c>
      <c r="B29" s="78">
        <v>2871</v>
      </c>
    </row>
    <row r="30" spans="1:2" ht="16.5" x14ac:dyDescent="0.3">
      <c r="A30" s="78" t="s">
        <v>132</v>
      </c>
      <c r="B30" s="78">
        <v>2549</v>
      </c>
    </row>
    <row r="31" spans="1:2" ht="16.5" x14ac:dyDescent="0.3">
      <c r="A31" s="78" t="s">
        <v>125</v>
      </c>
      <c r="B31" s="78">
        <v>2504</v>
      </c>
    </row>
    <row r="32" spans="1:2" ht="16.5" x14ac:dyDescent="0.3">
      <c r="A32" s="78" t="s">
        <v>124</v>
      </c>
      <c r="B32" s="78">
        <v>2487</v>
      </c>
    </row>
    <row r="33" spans="1:2" ht="16.5" x14ac:dyDescent="0.3">
      <c r="A33" s="78" t="s">
        <v>129</v>
      </c>
      <c r="B33" s="78">
        <v>2474</v>
      </c>
    </row>
    <row r="34" spans="1:2" ht="16.5" x14ac:dyDescent="0.3">
      <c r="A34" s="78" t="s">
        <v>127</v>
      </c>
      <c r="B34" s="78">
        <v>2446</v>
      </c>
    </row>
    <row r="35" spans="1:2" ht="16.5" x14ac:dyDescent="0.3">
      <c r="A35" s="78" t="s">
        <v>128</v>
      </c>
      <c r="B35" s="78">
        <v>2425</v>
      </c>
    </row>
    <row r="36" spans="1:2" ht="16.5" x14ac:dyDescent="0.3">
      <c r="A36" s="78" t="s">
        <v>131</v>
      </c>
      <c r="B36" s="78">
        <v>2318</v>
      </c>
    </row>
    <row r="37" spans="1:2" ht="16.5" x14ac:dyDescent="0.3">
      <c r="A37" s="78" t="s">
        <v>130</v>
      </c>
      <c r="B37" s="78">
        <v>2302</v>
      </c>
    </row>
    <row r="38" spans="1:2" ht="16.5" x14ac:dyDescent="0.3">
      <c r="A38" s="78" t="s">
        <v>136</v>
      </c>
      <c r="B38" s="78">
        <v>2290</v>
      </c>
    </row>
    <row r="39" spans="1:2" ht="16.5" x14ac:dyDescent="0.3">
      <c r="A39" s="78" t="s">
        <v>134</v>
      </c>
      <c r="B39" s="78">
        <v>2204</v>
      </c>
    </row>
    <row r="40" spans="1:2" ht="16.5" x14ac:dyDescent="0.3">
      <c r="A40" s="78" t="s">
        <v>133</v>
      </c>
      <c r="B40" s="78">
        <v>2149</v>
      </c>
    </row>
    <row r="41" spans="1:2" ht="16.5" x14ac:dyDescent="0.3">
      <c r="A41" s="78" t="s">
        <v>137</v>
      </c>
      <c r="B41" s="78">
        <v>2144</v>
      </c>
    </row>
    <row r="42" spans="1:2" ht="16.5" x14ac:dyDescent="0.3">
      <c r="A42" s="78" t="s">
        <v>135</v>
      </c>
      <c r="B42" s="78">
        <v>2141</v>
      </c>
    </row>
    <row r="43" spans="1:2" ht="16.5" x14ac:dyDescent="0.3">
      <c r="A43" s="78" t="s">
        <v>141</v>
      </c>
      <c r="B43" s="78">
        <v>2020</v>
      </c>
    </row>
    <row r="44" spans="1:2" ht="16.5" x14ac:dyDescent="0.3">
      <c r="A44" s="78" t="s">
        <v>139</v>
      </c>
      <c r="B44" s="78">
        <v>2002</v>
      </c>
    </row>
    <row r="45" spans="1:2" ht="16.5" x14ac:dyDescent="0.3">
      <c r="A45" s="78" t="s">
        <v>138</v>
      </c>
      <c r="B45" s="78">
        <v>1990</v>
      </c>
    </row>
    <row r="46" spans="1:2" ht="16.5" x14ac:dyDescent="0.3">
      <c r="A46" s="78" t="s">
        <v>140</v>
      </c>
      <c r="B46" s="78">
        <v>1950</v>
      </c>
    </row>
    <row r="47" spans="1:2" ht="16.5" x14ac:dyDescent="0.3">
      <c r="A47" s="78" t="s">
        <v>143</v>
      </c>
      <c r="B47" s="78">
        <v>1916</v>
      </c>
    </row>
    <row r="48" spans="1:2" ht="16.5" x14ac:dyDescent="0.3">
      <c r="A48" s="78" t="s">
        <v>142</v>
      </c>
      <c r="B48" s="78">
        <v>1856</v>
      </c>
    </row>
    <row r="49" spans="1:2" ht="16.5" x14ac:dyDescent="0.3">
      <c r="A49" s="78" t="s">
        <v>144</v>
      </c>
      <c r="B49" s="78">
        <v>1847</v>
      </c>
    </row>
    <row r="50" spans="1:2" ht="16.5" x14ac:dyDescent="0.3">
      <c r="A50" s="78" t="s">
        <v>147</v>
      </c>
      <c r="B50" s="78">
        <v>1807</v>
      </c>
    </row>
    <row r="51" spans="1:2" ht="16.5" x14ac:dyDescent="0.3">
      <c r="A51" s="78" t="s">
        <v>145</v>
      </c>
      <c r="B51" s="78">
        <v>1764</v>
      </c>
    </row>
    <row r="52" spans="1:2" ht="16.5" x14ac:dyDescent="0.3">
      <c r="A52" s="78" t="s">
        <v>148</v>
      </c>
      <c r="B52" s="78">
        <v>1627</v>
      </c>
    </row>
    <row r="53" spans="1:2" ht="16.5" x14ac:dyDescent="0.3">
      <c r="A53" s="78" t="s">
        <v>73</v>
      </c>
      <c r="B53" s="78">
        <v>1548</v>
      </c>
    </row>
    <row r="54" spans="1:2" ht="16.5" x14ac:dyDescent="0.3">
      <c r="A54" s="78" t="s">
        <v>150</v>
      </c>
      <c r="B54" s="78">
        <v>1509</v>
      </c>
    </row>
    <row r="55" spans="1:2" ht="16.5" x14ac:dyDescent="0.3">
      <c r="A55" s="78" t="s">
        <v>149</v>
      </c>
      <c r="B55" s="78">
        <v>1502</v>
      </c>
    </row>
    <row r="56" spans="1:2" ht="16.5" x14ac:dyDescent="0.3">
      <c r="A56" s="78" t="s">
        <v>120</v>
      </c>
      <c r="B56" s="78">
        <v>1490</v>
      </c>
    </row>
    <row r="57" spans="1:2" ht="16.5" x14ac:dyDescent="0.3">
      <c r="A57" s="78" t="s">
        <v>152</v>
      </c>
      <c r="B57" s="78">
        <v>1477</v>
      </c>
    </row>
    <row r="58" spans="1:2" ht="16.5" x14ac:dyDescent="0.3">
      <c r="A58" s="78" t="s">
        <v>74</v>
      </c>
      <c r="B58" s="78">
        <v>1386</v>
      </c>
    </row>
    <row r="59" spans="1:2" ht="16.5" x14ac:dyDescent="0.3">
      <c r="A59" s="78" t="s">
        <v>154</v>
      </c>
      <c r="B59" s="78">
        <v>1368</v>
      </c>
    </row>
    <row r="60" spans="1:2" ht="16.5" x14ac:dyDescent="0.3">
      <c r="A60" s="78" t="s">
        <v>158</v>
      </c>
      <c r="B60" s="78">
        <v>1348</v>
      </c>
    </row>
    <row r="61" spans="1:2" ht="16.5" x14ac:dyDescent="0.3">
      <c r="A61" s="78" t="s">
        <v>157</v>
      </c>
      <c r="B61" s="78">
        <v>1348</v>
      </c>
    </row>
    <row r="62" spans="1:2" ht="16.5" x14ac:dyDescent="0.3">
      <c r="A62" s="78" t="s">
        <v>153</v>
      </c>
      <c r="B62" s="78">
        <v>1344</v>
      </c>
    </row>
    <row r="63" spans="1:2" ht="16.5" x14ac:dyDescent="0.3">
      <c r="A63" s="78" t="s">
        <v>151</v>
      </c>
      <c r="B63" s="78">
        <v>1309</v>
      </c>
    </row>
    <row r="64" spans="1:2" ht="16.5" x14ac:dyDescent="0.3">
      <c r="A64" s="78" t="s">
        <v>75</v>
      </c>
      <c r="B64" s="78">
        <v>1300</v>
      </c>
    </row>
    <row r="65" spans="1:2" ht="16.5" x14ac:dyDescent="0.3">
      <c r="A65" s="78" t="s">
        <v>155</v>
      </c>
      <c r="B65" s="78">
        <v>1296</v>
      </c>
    </row>
    <row r="66" spans="1:2" ht="16.5" x14ac:dyDescent="0.3">
      <c r="A66" s="78" t="s">
        <v>146</v>
      </c>
      <c r="B66" s="78">
        <v>1292</v>
      </c>
    </row>
    <row r="67" spans="1:2" ht="16.5" x14ac:dyDescent="0.3">
      <c r="A67" s="78" t="s">
        <v>159</v>
      </c>
      <c r="B67" s="78">
        <v>1279</v>
      </c>
    </row>
    <row r="68" spans="1:2" ht="16.5" x14ac:dyDescent="0.3">
      <c r="A68" s="78" t="s">
        <v>166</v>
      </c>
      <c r="B68" s="78">
        <v>1277</v>
      </c>
    </row>
    <row r="69" spans="1:2" ht="16.5" x14ac:dyDescent="0.3">
      <c r="A69" s="78" t="s">
        <v>156</v>
      </c>
      <c r="B69" s="78">
        <v>1277</v>
      </c>
    </row>
    <row r="70" spans="1:2" ht="16.5" x14ac:dyDescent="0.3">
      <c r="A70" s="78" t="s">
        <v>76</v>
      </c>
      <c r="B70" s="78">
        <v>1256</v>
      </c>
    </row>
    <row r="71" spans="1:2" ht="16.5" x14ac:dyDescent="0.3">
      <c r="A71" s="78" t="s">
        <v>160</v>
      </c>
      <c r="B71" s="78">
        <v>1221</v>
      </c>
    </row>
    <row r="72" spans="1:2" ht="16.5" x14ac:dyDescent="0.3">
      <c r="A72" s="78" t="s">
        <v>161</v>
      </c>
      <c r="B72" s="78">
        <v>1156</v>
      </c>
    </row>
    <row r="73" spans="1:2" ht="16.5" x14ac:dyDescent="0.3">
      <c r="A73" s="78" t="s">
        <v>164</v>
      </c>
      <c r="B73" s="78">
        <v>1152</v>
      </c>
    </row>
    <row r="74" spans="1:2" ht="16.5" x14ac:dyDescent="0.3">
      <c r="A74" s="78" t="s">
        <v>163</v>
      </c>
      <c r="B74" s="78">
        <v>1150</v>
      </c>
    </row>
    <row r="75" spans="1:2" ht="16.5" x14ac:dyDescent="0.3">
      <c r="A75" s="78" t="s">
        <v>169</v>
      </c>
      <c r="B75" s="78">
        <v>1148</v>
      </c>
    </row>
    <row r="76" spans="1:2" ht="16.5" x14ac:dyDescent="0.3">
      <c r="A76" s="78" t="s">
        <v>165</v>
      </c>
      <c r="B76" s="78">
        <v>1142</v>
      </c>
    </row>
    <row r="77" spans="1:2" ht="16.5" x14ac:dyDescent="0.3">
      <c r="A77" s="78" t="s">
        <v>168</v>
      </c>
      <c r="B77" s="78">
        <v>1118</v>
      </c>
    </row>
    <row r="78" spans="1:2" ht="16.5" x14ac:dyDescent="0.3">
      <c r="A78" s="78" t="s">
        <v>171</v>
      </c>
      <c r="B78" s="78">
        <v>1102</v>
      </c>
    </row>
    <row r="79" spans="1:2" ht="16.5" x14ac:dyDescent="0.3">
      <c r="A79" s="78" t="s">
        <v>167</v>
      </c>
      <c r="B79" s="78">
        <v>1096</v>
      </c>
    </row>
    <row r="80" spans="1:2" ht="16.5" x14ac:dyDescent="0.3">
      <c r="A80" s="78" t="s">
        <v>172</v>
      </c>
      <c r="B80" s="78">
        <v>1096</v>
      </c>
    </row>
    <row r="81" spans="1:2" ht="16.5" x14ac:dyDescent="0.3">
      <c r="A81" s="78" t="s">
        <v>84</v>
      </c>
      <c r="B81" s="78">
        <v>1077</v>
      </c>
    </row>
    <row r="82" spans="1:2" ht="16.5" x14ac:dyDescent="0.3">
      <c r="A82" s="78" t="s">
        <v>162</v>
      </c>
      <c r="B82" s="78">
        <v>1062</v>
      </c>
    </row>
    <row r="83" spans="1:2" ht="16.5" x14ac:dyDescent="0.3">
      <c r="A83" s="78" t="s">
        <v>170</v>
      </c>
      <c r="B83" s="78">
        <v>1053</v>
      </c>
    </row>
    <row r="84" spans="1:2" ht="16.5" x14ac:dyDescent="0.3">
      <c r="A84" s="78" t="s">
        <v>173</v>
      </c>
      <c r="B84" s="78">
        <v>1030</v>
      </c>
    </row>
    <row r="85" spans="1:2" ht="16.5" x14ac:dyDescent="0.3">
      <c r="A85" s="78" t="s">
        <v>176</v>
      </c>
      <c r="B85" s="78">
        <v>996</v>
      </c>
    </row>
    <row r="86" spans="1:2" ht="16.5" x14ac:dyDescent="0.3">
      <c r="A86" s="78" t="s">
        <v>175</v>
      </c>
      <c r="B86" s="78">
        <v>993</v>
      </c>
    </row>
    <row r="87" spans="1:2" ht="16.5" x14ac:dyDescent="0.3">
      <c r="A87" s="78" t="s">
        <v>77</v>
      </c>
      <c r="B87" s="78">
        <v>971</v>
      </c>
    </row>
    <row r="88" spans="1:2" ht="16.5" x14ac:dyDescent="0.3">
      <c r="A88" s="78" t="s">
        <v>187</v>
      </c>
      <c r="B88" s="78">
        <v>943</v>
      </c>
    </row>
    <row r="89" spans="1:2" ht="16.5" x14ac:dyDescent="0.3">
      <c r="A89" s="78" t="s">
        <v>180</v>
      </c>
      <c r="B89" s="78">
        <v>934</v>
      </c>
    </row>
    <row r="90" spans="1:2" ht="16.5" x14ac:dyDescent="0.3">
      <c r="A90" s="78" t="s">
        <v>194</v>
      </c>
      <c r="B90" s="78">
        <v>928</v>
      </c>
    </row>
    <row r="91" spans="1:2" ht="16.5" x14ac:dyDescent="0.3">
      <c r="A91" s="78" t="s">
        <v>178</v>
      </c>
      <c r="B91" s="78">
        <v>924</v>
      </c>
    </row>
    <row r="92" spans="1:2" ht="16.5" x14ac:dyDescent="0.3">
      <c r="A92" s="78" t="s">
        <v>177</v>
      </c>
      <c r="B92" s="78">
        <v>914</v>
      </c>
    </row>
    <row r="93" spans="1:2" ht="16.5" x14ac:dyDescent="0.3">
      <c r="A93" s="78" t="s">
        <v>179</v>
      </c>
      <c r="B93" s="78">
        <v>904</v>
      </c>
    </row>
    <row r="94" spans="1:2" ht="16.5" x14ac:dyDescent="0.3">
      <c r="A94" s="78" t="s">
        <v>183</v>
      </c>
      <c r="B94" s="78">
        <v>902</v>
      </c>
    </row>
    <row r="95" spans="1:2" ht="16.5" x14ac:dyDescent="0.3">
      <c r="A95" s="78" t="s">
        <v>182</v>
      </c>
      <c r="B95" s="78">
        <v>878</v>
      </c>
    </row>
    <row r="96" spans="1:2" ht="16.5" x14ac:dyDescent="0.3">
      <c r="A96" s="78" t="s">
        <v>174</v>
      </c>
      <c r="B96" s="78">
        <v>874</v>
      </c>
    </row>
    <row r="97" spans="1:2" ht="16.5" x14ac:dyDescent="0.3">
      <c r="A97" s="78" t="s">
        <v>185</v>
      </c>
      <c r="B97" s="78">
        <v>861</v>
      </c>
    </row>
    <row r="98" spans="1:2" ht="16.5" x14ac:dyDescent="0.3">
      <c r="A98" s="78" t="s">
        <v>218</v>
      </c>
      <c r="B98" s="78">
        <v>846</v>
      </c>
    </row>
    <row r="99" spans="1:2" ht="16.5" x14ac:dyDescent="0.3">
      <c r="A99" s="78" t="s">
        <v>184</v>
      </c>
      <c r="B99" s="78">
        <v>843</v>
      </c>
    </row>
    <row r="100" spans="1:2" ht="16.5" x14ac:dyDescent="0.3">
      <c r="A100" s="78" t="s">
        <v>78</v>
      </c>
      <c r="B100" s="78">
        <v>836</v>
      </c>
    </row>
    <row r="101" spans="1:2" ht="16.5" x14ac:dyDescent="0.3">
      <c r="A101" s="78" t="s">
        <v>198</v>
      </c>
      <c r="B101" s="78">
        <v>825</v>
      </c>
    </row>
    <row r="102" spans="1:2" ht="16.5" x14ac:dyDescent="0.3">
      <c r="A102" s="78" t="s">
        <v>191</v>
      </c>
      <c r="B102" s="78">
        <v>823</v>
      </c>
    </row>
    <row r="103" spans="1:2" ht="16.5" x14ac:dyDescent="0.3">
      <c r="A103" s="78" t="s">
        <v>186</v>
      </c>
      <c r="B103" s="78">
        <v>817</v>
      </c>
    </row>
    <row r="104" spans="1:2" ht="16.5" x14ac:dyDescent="0.3">
      <c r="A104" s="78" t="s">
        <v>852</v>
      </c>
      <c r="B104" s="78">
        <v>816</v>
      </c>
    </row>
    <row r="105" spans="1:2" ht="16.5" x14ac:dyDescent="0.3">
      <c r="A105" s="78" t="s">
        <v>189</v>
      </c>
      <c r="B105" s="78">
        <v>809</v>
      </c>
    </row>
    <row r="106" spans="1:2" ht="16.5" x14ac:dyDescent="0.3">
      <c r="A106" s="78" t="s">
        <v>188</v>
      </c>
      <c r="B106" s="78">
        <v>794</v>
      </c>
    </row>
    <row r="107" spans="1:2" ht="16.5" x14ac:dyDescent="0.3">
      <c r="A107" s="78" t="s">
        <v>196</v>
      </c>
      <c r="B107" s="78">
        <v>780</v>
      </c>
    </row>
    <row r="108" spans="1:2" ht="16.5" x14ac:dyDescent="0.3">
      <c r="A108" s="78" t="s">
        <v>181</v>
      </c>
      <c r="B108" s="78">
        <v>777</v>
      </c>
    </row>
    <row r="109" spans="1:2" ht="16.5" x14ac:dyDescent="0.3">
      <c r="A109" s="78" t="s">
        <v>192</v>
      </c>
      <c r="B109" s="78">
        <v>768</v>
      </c>
    </row>
    <row r="110" spans="1:2" ht="16.5" x14ac:dyDescent="0.3">
      <c r="A110" s="78" t="s">
        <v>190</v>
      </c>
      <c r="B110" s="78">
        <v>768</v>
      </c>
    </row>
    <row r="111" spans="1:2" ht="16.5" x14ac:dyDescent="0.3">
      <c r="A111" s="78" t="s">
        <v>202</v>
      </c>
      <c r="B111" s="78">
        <v>766</v>
      </c>
    </row>
    <row r="112" spans="1:2" ht="16.5" x14ac:dyDescent="0.3">
      <c r="A112" s="78" t="s">
        <v>203</v>
      </c>
      <c r="B112" s="78">
        <v>763</v>
      </c>
    </row>
    <row r="113" spans="1:2" ht="16.5" x14ac:dyDescent="0.3">
      <c r="A113" s="78" t="s">
        <v>199</v>
      </c>
      <c r="B113" s="78">
        <v>751</v>
      </c>
    </row>
    <row r="114" spans="1:2" ht="16.5" x14ac:dyDescent="0.3">
      <c r="A114" s="78" t="s">
        <v>230</v>
      </c>
      <c r="B114" s="78">
        <v>748</v>
      </c>
    </row>
    <row r="115" spans="1:2" ht="16.5" x14ac:dyDescent="0.3">
      <c r="A115" s="78" t="s">
        <v>206</v>
      </c>
      <c r="B115" s="78">
        <v>744</v>
      </c>
    </row>
    <row r="116" spans="1:2" ht="16.5" x14ac:dyDescent="0.3">
      <c r="A116" s="78" t="s">
        <v>200</v>
      </c>
      <c r="B116" s="78">
        <v>742</v>
      </c>
    </row>
    <row r="117" spans="1:2" ht="16.5" x14ac:dyDescent="0.3">
      <c r="A117" s="78" t="s">
        <v>201</v>
      </c>
      <c r="B117" s="78">
        <v>731</v>
      </c>
    </row>
    <row r="118" spans="1:2" ht="16.5" x14ac:dyDescent="0.3">
      <c r="A118" s="78" t="s">
        <v>193</v>
      </c>
      <c r="B118" s="78">
        <v>721</v>
      </c>
    </row>
    <row r="119" spans="1:2" ht="16.5" x14ac:dyDescent="0.3">
      <c r="A119" s="78" t="s">
        <v>205</v>
      </c>
      <c r="B119" s="78">
        <v>718</v>
      </c>
    </row>
    <row r="120" spans="1:2" ht="16.5" x14ac:dyDescent="0.3">
      <c r="A120" s="78" t="s">
        <v>195</v>
      </c>
      <c r="B120" s="78">
        <v>717</v>
      </c>
    </row>
    <row r="121" spans="1:2" ht="16.5" x14ac:dyDescent="0.3">
      <c r="A121" s="78" t="s">
        <v>209</v>
      </c>
      <c r="B121" s="78">
        <v>708</v>
      </c>
    </row>
    <row r="122" spans="1:2" ht="16.5" x14ac:dyDescent="0.3">
      <c r="A122" s="78" t="s">
        <v>207</v>
      </c>
      <c r="B122" s="78">
        <v>707</v>
      </c>
    </row>
    <row r="123" spans="1:2" ht="16.5" x14ac:dyDescent="0.3">
      <c r="A123" s="78" t="s">
        <v>215</v>
      </c>
      <c r="B123" s="78">
        <v>701</v>
      </c>
    </row>
    <row r="124" spans="1:2" ht="16.5" x14ac:dyDescent="0.3">
      <c r="A124" s="78" t="s">
        <v>208</v>
      </c>
      <c r="B124" s="78">
        <v>698</v>
      </c>
    </row>
    <row r="125" spans="1:2" ht="16.5" x14ac:dyDescent="0.3">
      <c r="A125" s="78" t="s">
        <v>204</v>
      </c>
      <c r="B125" s="78">
        <v>697</v>
      </c>
    </row>
    <row r="126" spans="1:2" ht="16.5" x14ac:dyDescent="0.3">
      <c r="A126" s="78" t="s">
        <v>212</v>
      </c>
      <c r="B126" s="78">
        <v>686</v>
      </c>
    </row>
    <row r="127" spans="1:2" ht="16.5" x14ac:dyDescent="0.3">
      <c r="A127" s="78" t="s">
        <v>226</v>
      </c>
      <c r="B127" s="78">
        <v>675</v>
      </c>
    </row>
    <row r="128" spans="1:2" ht="16.5" x14ac:dyDescent="0.3">
      <c r="A128" s="78" t="s">
        <v>217</v>
      </c>
      <c r="B128" s="78">
        <v>662</v>
      </c>
    </row>
    <row r="129" spans="1:2" ht="16.5" x14ac:dyDescent="0.3">
      <c r="A129" s="78" t="s">
        <v>216</v>
      </c>
      <c r="B129" s="78">
        <v>656</v>
      </c>
    </row>
    <row r="130" spans="1:2" ht="16.5" x14ac:dyDescent="0.3">
      <c r="A130" s="78" t="s">
        <v>220</v>
      </c>
      <c r="B130" s="78">
        <v>653</v>
      </c>
    </row>
    <row r="131" spans="1:2" ht="16.5" x14ac:dyDescent="0.3">
      <c r="A131" s="78" t="s">
        <v>219</v>
      </c>
      <c r="B131" s="78">
        <v>641</v>
      </c>
    </row>
    <row r="132" spans="1:2" ht="16.5" x14ac:dyDescent="0.3">
      <c r="A132" s="78" t="s">
        <v>210</v>
      </c>
      <c r="B132" s="78">
        <v>639</v>
      </c>
    </row>
    <row r="133" spans="1:2" ht="16.5" x14ac:dyDescent="0.3">
      <c r="A133" s="78" t="s">
        <v>235</v>
      </c>
      <c r="B133" s="78">
        <v>638</v>
      </c>
    </row>
    <row r="134" spans="1:2" ht="16.5" x14ac:dyDescent="0.3">
      <c r="A134" s="78" t="s">
        <v>197</v>
      </c>
      <c r="B134" s="78">
        <v>638</v>
      </c>
    </row>
    <row r="135" spans="1:2" ht="16.5" x14ac:dyDescent="0.3">
      <c r="A135" s="78" t="s">
        <v>225</v>
      </c>
      <c r="B135" s="78">
        <v>627</v>
      </c>
    </row>
    <row r="136" spans="1:2" ht="16.5" x14ac:dyDescent="0.3">
      <c r="A136" s="78" t="s">
        <v>222</v>
      </c>
      <c r="B136" s="78">
        <v>625</v>
      </c>
    </row>
    <row r="137" spans="1:2" ht="16.5" x14ac:dyDescent="0.3">
      <c r="A137" s="78" t="s">
        <v>221</v>
      </c>
      <c r="B137" s="78">
        <v>624</v>
      </c>
    </row>
    <row r="138" spans="1:2" ht="16.5" x14ac:dyDescent="0.3">
      <c r="A138" s="78" t="s">
        <v>229</v>
      </c>
      <c r="B138" s="78">
        <v>620</v>
      </c>
    </row>
    <row r="139" spans="1:2" ht="16.5" x14ac:dyDescent="0.3">
      <c r="A139" s="78" t="s">
        <v>214</v>
      </c>
      <c r="B139" s="78">
        <v>616</v>
      </c>
    </row>
    <row r="140" spans="1:2" ht="16.5" x14ac:dyDescent="0.3">
      <c r="A140" s="78" t="s">
        <v>211</v>
      </c>
      <c r="B140" s="78">
        <v>615</v>
      </c>
    </row>
    <row r="141" spans="1:2" ht="16.5" x14ac:dyDescent="0.3">
      <c r="A141" s="78" t="s">
        <v>223</v>
      </c>
      <c r="B141" s="78">
        <v>611</v>
      </c>
    </row>
    <row r="142" spans="1:2" ht="16.5" x14ac:dyDescent="0.3">
      <c r="A142" s="78" t="s">
        <v>228</v>
      </c>
      <c r="B142" s="78">
        <v>607</v>
      </c>
    </row>
    <row r="143" spans="1:2" ht="16.5" x14ac:dyDescent="0.3">
      <c r="A143" s="78" t="s">
        <v>236</v>
      </c>
      <c r="B143" s="78">
        <v>603</v>
      </c>
    </row>
    <row r="144" spans="1:2" ht="16.5" x14ac:dyDescent="0.3">
      <c r="A144" s="78" t="s">
        <v>213</v>
      </c>
      <c r="B144" s="78">
        <v>579</v>
      </c>
    </row>
    <row r="145" spans="1:2" ht="16.5" x14ac:dyDescent="0.3">
      <c r="A145" s="78" t="s">
        <v>224</v>
      </c>
      <c r="B145" s="78">
        <v>570</v>
      </c>
    </row>
    <row r="146" spans="1:2" ht="16.5" x14ac:dyDescent="0.3">
      <c r="A146" s="78" t="s">
        <v>239</v>
      </c>
      <c r="B146" s="78">
        <v>561</v>
      </c>
    </row>
    <row r="147" spans="1:2" ht="16.5" x14ac:dyDescent="0.3">
      <c r="A147" s="78" t="s">
        <v>234</v>
      </c>
      <c r="B147" s="78">
        <v>545</v>
      </c>
    </row>
    <row r="148" spans="1:2" ht="16.5" x14ac:dyDescent="0.3">
      <c r="A148" s="78" t="s">
        <v>237</v>
      </c>
      <c r="B148" s="78">
        <v>543</v>
      </c>
    </row>
    <row r="149" spans="1:2" ht="16.5" x14ac:dyDescent="0.3">
      <c r="A149" s="78" t="s">
        <v>227</v>
      </c>
      <c r="B149" s="78">
        <v>535</v>
      </c>
    </row>
    <row r="150" spans="1:2" ht="16.5" x14ac:dyDescent="0.3">
      <c r="A150" s="78" t="s">
        <v>232</v>
      </c>
      <c r="B150" s="78">
        <v>534</v>
      </c>
    </row>
    <row r="151" spans="1:2" ht="16.5" x14ac:dyDescent="0.3">
      <c r="A151" s="78" t="s">
        <v>233</v>
      </c>
      <c r="B151" s="78">
        <v>532</v>
      </c>
    </row>
    <row r="152" spans="1:2" ht="16.5" x14ac:dyDescent="0.3">
      <c r="A152" s="78" t="s">
        <v>242</v>
      </c>
      <c r="B152" s="78">
        <v>527</v>
      </c>
    </row>
    <row r="153" spans="1:2" ht="16.5" x14ac:dyDescent="0.3">
      <c r="A153" s="78" t="s">
        <v>246</v>
      </c>
      <c r="B153" s="78">
        <v>521</v>
      </c>
    </row>
    <row r="154" spans="1:2" ht="16.5" x14ac:dyDescent="0.3">
      <c r="A154" s="78" t="s">
        <v>231</v>
      </c>
      <c r="B154" s="78">
        <v>518</v>
      </c>
    </row>
    <row r="155" spans="1:2" ht="16.5" x14ac:dyDescent="0.3">
      <c r="A155" s="78" t="s">
        <v>248</v>
      </c>
      <c r="B155" s="78">
        <v>511</v>
      </c>
    </row>
    <row r="156" spans="1:2" ht="16.5" x14ac:dyDescent="0.3">
      <c r="A156" s="78" t="s">
        <v>245</v>
      </c>
      <c r="B156" s="78">
        <v>501</v>
      </c>
    </row>
    <row r="157" spans="1:2" ht="16.5" x14ac:dyDescent="0.3">
      <c r="A157" s="78" t="s">
        <v>244</v>
      </c>
      <c r="B157" s="78">
        <v>500</v>
      </c>
    </row>
    <row r="158" spans="1:2" ht="16.5" x14ac:dyDescent="0.3">
      <c r="A158" s="78" t="s">
        <v>241</v>
      </c>
      <c r="B158" s="78">
        <v>497</v>
      </c>
    </row>
    <row r="159" spans="1:2" ht="16.5" x14ac:dyDescent="0.3">
      <c r="A159" s="78" t="s">
        <v>243</v>
      </c>
      <c r="B159" s="78">
        <v>490</v>
      </c>
    </row>
    <row r="160" spans="1:2" ht="16.5" x14ac:dyDescent="0.3">
      <c r="A160" s="78" t="s">
        <v>253</v>
      </c>
      <c r="B160" s="78">
        <v>490</v>
      </c>
    </row>
    <row r="161" spans="1:2" ht="16.5" x14ac:dyDescent="0.3">
      <c r="A161" s="78" t="s">
        <v>250</v>
      </c>
      <c r="B161" s="78">
        <v>480</v>
      </c>
    </row>
    <row r="162" spans="1:2" ht="16.5" x14ac:dyDescent="0.3">
      <c r="A162" s="78" t="s">
        <v>255</v>
      </c>
      <c r="B162" s="78">
        <v>473</v>
      </c>
    </row>
    <row r="163" spans="1:2" ht="16.5" x14ac:dyDescent="0.3">
      <c r="A163" s="78" t="s">
        <v>263</v>
      </c>
      <c r="B163" s="78">
        <v>472</v>
      </c>
    </row>
    <row r="164" spans="1:2" ht="16.5" x14ac:dyDescent="0.3">
      <c r="A164" s="78" t="s">
        <v>240</v>
      </c>
      <c r="B164" s="78">
        <v>470</v>
      </c>
    </row>
    <row r="165" spans="1:2" ht="16.5" x14ac:dyDescent="0.3">
      <c r="A165" s="78" t="s">
        <v>247</v>
      </c>
      <c r="B165" s="78">
        <v>460</v>
      </c>
    </row>
    <row r="166" spans="1:2" ht="16.5" x14ac:dyDescent="0.3">
      <c r="A166" s="78" t="s">
        <v>252</v>
      </c>
      <c r="B166" s="78">
        <v>460</v>
      </c>
    </row>
    <row r="167" spans="1:2" ht="16.5" x14ac:dyDescent="0.3">
      <c r="A167" s="78" t="s">
        <v>265</v>
      </c>
      <c r="B167" s="78">
        <v>448</v>
      </c>
    </row>
    <row r="168" spans="1:2" ht="16.5" x14ac:dyDescent="0.3">
      <c r="A168" s="78" t="s">
        <v>267</v>
      </c>
      <c r="B168" s="78">
        <v>444</v>
      </c>
    </row>
    <row r="169" spans="1:2" ht="16.5" x14ac:dyDescent="0.3">
      <c r="A169" s="78" t="s">
        <v>85</v>
      </c>
      <c r="B169" s="78">
        <v>442</v>
      </c>
    </row>
    <row r="170" spans="1:2" ht="16.5" x14ac:dyDescent="0.3">
      <c r="A170" s="78" t="s">
        <v>249</v>
      </c>
      <c r="B170" s="78">
        <v>437</v>
      </c>
    </row>
    <row r="171" spans="1:2" ht="16.5" x14ac:dyDescent="0.3">
      <c r="A171" s="78" t="s">
        <v>238</v>
      </c>
      <c r="B171" s="78">
        <v>436</v>
      </c>
    </row>
    <row r="172" spans="1:2" ht="16.5" x14ac:dyDescent="0.3">
      <c r="A172" s="78" t="s">
        <v>251</v>
      </c>
      <c r="B172" s="78">
        <v>436</v>
      </c>
    </row>
    <row r="173" spans="1:2" ht="16.5" x14ac:dyDescent="0.3">
      <c r="A173" s="78" t="s">
        <v>270</v>
      </c>
      <c r="B173" s="78">
        <v>432</v>
      </c>
    </row>
    <row r="174" spans="1:2" ht="16.5" x14ac:dyDescent="0.3">
      <c r="A174" s="78" t="s">
        <v>317</v>
      </c>
      <c r="B174" s="78">
        <v>426</v>
      </c>
    </row>
    <row r="175" spans="1:2" ht="16.5" x14ac:dyDescent="0.3">
      <c r="A175" s="78" t="s">
        <v>261</v>
      </c>
      <c r="B175" s="78">
        <v>425</v>
      </c>
    </row>
    <row r="176" spans="1:2" ht="16.5" x14ac:dyDescent="0.3">
      <c r="A176" s="78" t="s">
        <v>264</v>
      </c>
      <c r="B176" s="78">
        <v>423</v>
      </c>
    </row>
    <row r="177" spans="1:2" ht="16.5" x14ac:dyDescent="0.3">
      <c r="A177" s="78" t="s">
        <v>262</v>
      </c>
      <c r="B177" s="78">
        <v>422</v>
      </c>
    </row>
    <row r="178" spans="1:2" ht="16.5" x14ac:dyDescent="0.3">
      <c r="A178" s="78" t="s">
        <v>259</v>
      </c>
      <c r="B178" s="78">
        <v>422</v>
      </c>
    </row>
    <row r="179" spans="1:2" ht="16.5" x14ac:dyDescent="0.3">
      <c r="A179" s="78" t="s">
        <v>256</v>
      </c>
      <c r="B179" s="78">
        <v>421</v>
      </c>
    </row>
    <row r="180" spans="1:2" ht="16.5" x14ac:dyDescent="0.3">
      <c r="A180" s="78" t="s">
        <v>258</v>
      </c>
      <c r="B180" s="78">
        <v>420</v>
      </c>
    </row>
    <row r="181" spans="1:2" ht="16.5" x14ac:dyDescent="0.3">
      <c r="A181" s="78" t="s">
        <v>289</v>
      </c>
      <c r="B181" s="78">
        <v>420</v>
      </c>
    </row>
    <row r="182" spans="1:2" ht="16.5" x14ac:dyDescent="0.3">
      <c r="A182" s="78" t="s">
        <v>254</v>
      </c>
      <c r="B182" s="78">
        <v>412</v>
      </c>
    </row>
    <row r="183" spans="1:2" ht="16.5" x14ac:dyDescent="0.3">
      <c r="A183" s="78" t="s">
        <v>273</v>
      </c>
      <c r="B183" s="78">
        <v>411</v>
      </c>
    </row>
    <row r="184" spans="1:2" ht="16.5" x14ac:dyDescent="0.3">
      <c r="A184" s="78" t="s">
        <v>257</v>
      </c>
      <c r="B184" s="78">
        <v>405</v>
      </c>
    </row>
    <row r="185" spans="1:2" ht="16.5" x14ac:dyDescent="0.3">
      <c r="A185" s="78" t="s">
        <v>272</v>
      </c>
      <c r="B185" s="78">
        <v>402</v>
      </c>
    </row>
    <row r="186" spans="1:2" ht="16.5" x14ac:dyDescent="0.3">
      <c r="A186" s="78" t="s">
        <v>87</v>
      </c>
      <c r="B186" s="78">
        <v>399</v>
      </c>
    </row>
    <row r="187" spans="1:2" ht="16.5" x14ac:dyDescent="0.3">
      <c r="A187" s="78" t="s">
        <v>266</v>
      </c>
      <c r="B187" s="78">
        <v>398</v>
      </c>
    </row>
    <row r="188" spans="1:2" ht="16.5" x14ac:dyDescent="0.3">
      <c r="A188" s="78" t="s">
        <v>260</v>
      </c>
      <c r="B188" s="78">
        <v>392</v>
      </c>
    </row>
    <row r="189" spans="1:2" ht="16.5" x14ac:dyDescent="0.3">
      <c r="A189" s="78" t="s">
        <v>271</v>
      </c>
      <c r="B189" s="78">
        <v>392</v>
      </c>
    </row>
    <row r="190" spans="1:2" ht="16.5" x14ac:dyDescent="0.3">
      <c r="A190" s="78" t="s">
        <v>283</v>
      </c>
      <c r="B190" s="78">
        <v>389</v>
      </c>
    </row>
    <row r="191" spans="1:2" ht="16.5" x14ac:dyDescent="0.3">
      <c r="A191" s="78" t="s">
        <v>274</v>
      </c>
      <c r="B191" s="78">
        <v>387</v>
      </c>
    </row>
    <row r="192" spans="1:2" ht="16.5" x14ac:dyDescent="0.3">
      <c r="A192" s="78" t="s">
        <v>280</v>
      </c>
      <c r="B192" s="78">
        <v>387</v>
      </c>
    </row>
    <row r="193" spans="1:2" ht="16.5" x14ac:dyDescent="0.3">
      <c r="A193" s="78" t="s">
        <v>268</v>
      </c>
      <c r="B193" s="78">
        <v>377</v>
      </c>
    </row>
    <row r="194" spans="1:2" ht="16.5" x14ac:dyDescent="0.3">
      <c r="A194" s="78" t="s">
        <v>279</v>
      </c>
      <c r="B194" s="78">
        <v>377</v>
      </c>
    </row>
    <row r="195" spans="1:2" ht="16.5" x14ac:dyDescent="0.3">
      <c r="A195" s="78" t="s">
        <v>269</v>
      </c>
      <c r="B195" s="78">
        <v>376</v>
      </c>
    </row>
    <row r="196" spans="1:2" ht="16.5" x14ac:dyDescent="0.3">
      <c r="A196" s="78" t="s">
        <v>275</v>
      </c>
      <c r="B196" s="78">
        <v>374</v>
      </c>
    </row>
    <row r="197" spans="1:2" ht="16.5" x14ac:dyDescent="0.3">
      <c r="A197" s="78" t="s">
        <v>281</v>
      </c>
      <c r="B197" s="78">
        <v>370</v>
      </c>
    </row>
    <row r="198" spans="1:2" ht="16.5" x14ac:dyDescent="0.3">
      <c r="A198" s="78" t="s">
        <v>86</v>
      </c>
      <c r="B198" s="78">
        <v>365</v>
      </c>
    </row>
    <row r="199" spans="1:2" ht="16.5" x14ac:dyDescent="0.3">
      <c r="A199" s="78" t="s">
        <v>277</v>
      </c>
      <c r="B199" s="78">
        <v>355</v>
      </c>
    </row>
    <row r="200" spans="1:2" ht="16.5" x14ac:dyDescent="0.3">
      <c r="A200" s="78" t="s">
        <v>278</v>
      </c>
      <c r="B200" s="78">
        <v>354</v>
      </c>
    </row>
    <row r="201" spans="1:2" ht="16.5" x14ac:dyDescent="0.3">
      <c r="A201" s="78" t="s">
        <v>282</v>
      </c>
      <c r="B201" s="78">
        <v>352</v>
      </c>
    </row>
    <row r="202" spans="1:2" ht="16.5" x14ac:dyDescent="0.3">
      <c r="A202" s="78" t="s">
        <v>312</v>
      </c>
      <c r="B202" s="78">
        <v>351</v>
      </c>
    </row>
    <row r="203" spans="1:2" ht="16.5" x14ac:dyDescent="0.3">
      <c r="A203" s="78" t="s">
        <v>287</v>
      </c>
      <c r="B203" s="78">
        <v>348</v>
      </c>
    </row>
    <row r="204" spans="1:2" ht="16.5" x14ac:dyDescent="0.3">
      <c r="A204" s="78" t="s">
        <v>878</v>
      </c>
      <c r="B204" s="78">
        <v>348</v>
      </c>
    </row>
    <row r="205" spans="1:2" ht="16.5" x14ac:dyDescent="0.3">
      <c r="A205" s="78" t="s">
        <v>302</v>
      </c>
      <c r="B205" s="78">
        <v>341</v>
      </c>
    </row>
    <row r="206" spans="1:2" ht="16.5" x14ac:dyDescent="0.3">
      <c r="A206" s="78" t="s">
        <v>296</v>
      </c>
      <c r="B206" s="78">
        <v>336</v>
      </c>
    </row>
    <row r="207" spans="1:2" ht="16.5" x14ac:dyDescent="0.3">
      <c r="A207" s="78" t="s">
        <v>288</v>
      </c>
      <c r="B207" s="78">
        <v>333</v>
      </c>
    </row>
    <row r="208" spans="1:2" ht="16.5" x14ac:dyDescent="0.3">
      <c r="A208" s="78" t="s">
        <v>292</v>
      </c>
      <c r="B208" s="78">
        <v>327</v>
      </c>
    </row>
    <row r="209" spans="1:2" ht="16.5" x14ac:dyDescent="0.3">
      <c r="A209" s="78" t="s">
        <v>290</v>
      </c>
      <c r="B209" s="78">
        <v>326</v>
      </c>
    </row>
    <row r="210" spans="1:2" ht="16.5" x14ac:dyDescent="0.3">
      <c r="A210" s="78" t="s">
        <v>276</v>
      </c>
      <c r="B210" s="78">
        <v>325</v>
      </c>
    </row>
    <row r="211" spans="1:2" ht="16.5" x14ac:dyDescent="0.3">
      <c r="A211" s="78" t="s">
        <v>285</v>
      </c>
      <c r="B211" s="78">
        <v>318</v>
      </c>
    </row>
    <row r="212" spans="1:2" ht="16.5" x14ac:dyDescent="0.3">
      <c r="A212" s="78" t="s">
        <v>284</v>
      </c>
      <c r="B212" s="78">
        <v>317</v>
      </c>
    </row>
    <row r="213" spans="1:2" ht="16.5" x14ac:dyDescent="0.3">
      <c r="A213" s="78" t="s">
        <v>298</v>
      </c>
      <c r="B213" s="78">
        <v>315</v>
      </c>
    </row>
    <row r="214" spans="1:2" ht="16.5" x14ac:dyDescent="0.3">
      <c r="A214" s="78" t="s">
        <v>293</v>
      </c>
      <c r="B214" s="78">
        <v>310</v>
      </c>
    </row>
    <row r="215" spans="1:2" ht="16.5" x14ac:dyDescent="0.3">
      <c r="A215" s="78" t="s">
        <v>323</v>
      </c>
      <c r="B215" s="78">
        <v>307</v>
      </c>
    </row>
    <row r="216" spans="1:2" ht="16.5" x14ac:dyDescent="0.3">
      <c r="A216" s="78" t="s">
        <v>300</v>
      </c>
      <c r="B216" s="78">
        <v>304</v>
      </c>
    </row>
    <row r="217" spans="1:2" ht="16.5" x14ac:dyDescent="0.3">
      <c r="A217" s="78" t="s">
        <v>304</v>
      </c>
      <c r="B217" s="78">
        <v>304</v>
      </c>
    </row>
    <row r="218" spans="1:2" ht="16.5" x14ac:dyDescent="0.3">
      <c r="A218" s="78" t="s">
        <v>301</v>
      </c>
      <c r="B218" s="78">
        <v>302</v>
      </c>
    </row>
    <row r="219" spans="1:2" ht="16.5" x14ac:dyDescent="0.3">
      <c r="A219" s="78" t="s">
        <v>299</v>
      </c>
      <c r="B219" s="78">
        <v>302</v>
      </c>
    </row>
    <row r="220" spans="1:2" ht="16.5" x14ac:dyDescent="0.3">
      <c r="A220" s="78" t="s">
        <v>297</v>
      </c>
      <c r="B220" s="78">
        <v>302</v>
      </c>
    </row>
    <row r="221" spans="1:2" ht="16.5" x14ac:dyDescent="0.3">
      <c r="A221" s="78" t="s">
        <v>318</v>
      </c>
      <c r="B221" s="78">
        <v>299</v>
      </c>
    </row>
    <row r="222" spans="1:2" ht="16.5" x14ac:dyDescent="0.3">
      <c r="A222" s="78" t="s">
        <v>310</v>
      </c>
      <c r="B222" s="78">
        <v>297</v>
      </c>
    </row>
    <row r="223" spans="1:2" ht="16.5" x14ac:dyDescent="0.3">
      <c r="A223" s="78" t="s">
        <v>307</v>
      </c>
      <c r="B223" s="78">
        <v>296</v>
      </c>
    </row>
    <row r="224" spans="1:2" ht="16.5" x14ac:dyDescent="0.3">
      <c r="A224" s="78" t="s">
        <v>311</v>
      </c>
      <c r="B224" s="78">
        <v>292</v>
      </c>
    </row>
    <row r="225" spans="1:2" ht="16.5" x14ac:dyDescent="0.3">
      <c r="A225" s="78" t="s">
        <v>308</v>
      </c>
      <c r="B225" s="78">
        <v>291</v>
      </c>
    </row>
    <row r="226" spans="1:2" ht="16.5" x14ac:dyDescent="0.3">
      <c r="A226" s="78" t="s">
        <v>313</v>
      </c>
      <c r="B226" s="78">
        <v>291</v>
      </c>
    </row>
    <row r="227" spans="1:2" ht="16.5" x14ac:dyDescent="0.3">
      <c r="A227" s="78" t="s">
        <v>303</v>
      </c>
      <c r="B227" s="78">
        <v>289</v>
      </c>
    </row>
    <row r="228" spans="1:2" ht="16.5" x14ac:dyDescent="0.3">
      <c r="A228" s="78" t="s">
        <v>316</v>
      </c>
      <c r="B228" s="78">
        <v>287</v>
      </c>
    </row>
    <row r="229" spans="1:2" ht="16.5" x14ac:dyDescent="0.3">
      <c r="A229" s="78" t="s">
        <v>315</v>
      </c>
      <c r="B229" s="78">
        <v>284</v>
      </c>
    </row>
    <row r="230" spans="1:2" ht="16.5" x14ac:dyDescent="0.3">
      <c r="A230" s="78" t="s">
        <v>306</v>
      </c>
      <c r="B230" s="78">
        <v>282</v>
      </c>
    </row>
    <row r="231" spans="1:2" ht="16.5" x14ac:dyDescent="0.3">
      <c r="A231" s="78" t="s">
        <v>314</v>
      </c>
      <c r="B231" s="78">
        <v>280</v>
      </c>
    </row>
    <row r="232" spans="1:2" ht="16.5" x14ac:dyDescent="0.3">
      <c r="A232" s="78" t="s">
        <v>333</v>
      </c>
      <c r="B232" s="78">
        <v>279</v>
      </c>
    </row>
    <row r="233" spans="1:2" ht="16.5" x14ac:dyDescent="0.3">
      <c r="A233" s="78" t="s">
        <v>327</v>
      </c>
      <c r="B233" s="78">
        <v>275</v>
      </c>
    </row>
    <row r="234" spans="1:2" ht="16.5" x14ac:dyDescent="0.3">
      <c r="A234" s="78" t="s">
        <v>329</v>
      </c>
      <c r="B234" s="78">
        <v>274</v>
      </c>
    </row>
    <row r="235" spans="1:2" ht="16.5" x14ac:dyDescent="0.3">
      <c r="A235" s="78" t="s">
        <v>320</v>
      </c>
      <c r="B235" s="78">
        <v>273</v>
      </c>
    </row>
    <row r="236" spans="1:2" ht="16.5" x14ac:dyDescent="0.3">
      <c r="A236" s="78" t="s">
        <v>321</v>
      </c>
      <c r="B236" s="78">
        <v>269</v>
      </c>
    </row>
    <row r="237" spans="1:2" ht="16.5" x14ac:dyDescent="0.3">
      <c r="A237" s="78" t="s">
        <v>326</v>
      </c>
      <c r="B237" s="78">
        <v>263</v>
      </c>
    </row>
    <row r="238" spans="1:2" ht="16.5" x14ac:dyDescent="0.3">
      <c r="A238" s="78" t="s">
        <v>305</v>
      </c>
      <c r="B238" s="78">
        <v>261</v>
      </c>
    </row>
    <row r="239" spans="1:2" ht="16.5" x14ac:dyDescent="0.3">
      <c r="A239" s="78" t="s">
        <v>339</v>
      </c>
      <c r="B239" s="78">
        <v>260</v>
      </c>
    </row>
    <row r="240" spans="1:2" ht="16.5" x14ac:dyDescent="0.3">
      <c r="A240" s="78" t="s">
        <v>319</v>
      </c>
      <c r="B240" s="78">
        <v>253</v>
      </c>
    </row>
    <row r="241" spans="1:2" ht="16.5" x14ac:dyDescent="0.3">
      <c r="A241" s="78" t="s">
        <v>348</v>
      </c>
      <c r="B241" s="78">
        <v>253</v>
      </c>
    </row>
    <row r="242" spans="1:2" ht="16.5" x14ac:dyDescent="0.3">
      <c r="A242" s="78" t="s">
        <v>294</v>
      </c>
      <c r="B242" s="78">
        <v>251</v>
      </c>
    </row>
    <row r="243" spans="1:2" ht="16.5" x14ac:dyDescent="0.3">
      <c r="A243" s="78" t="s">
        <v>325</v>
      </c>
      <c r="B243" s="78">
        <v>251</v>
      </c>
    </row>
    <row r="244" spans="1:2" ht="16.5" x14ac:dyDescent="0.3">
      <c r="A244" s="78" t="s">
        <v>324</v>
      </c>
      <c r="B244" s="78">
        <v>251</v>
      </c>
    </row>
    <row r="245" spans="1:2" ht="16.5" x14ac:dyDescent="0.3">
      <c r="A245" s="78" t="s">
        <v>309</v>
      </c>
      <c r="B245" s="78">
        <v>251</v>
      </c>
    </row>
    <row r="246" spans="1:2" ht="16.5" x14ac:dyDescent="0.3">
      <c r="A246" s="78" t="s">
        <v>330</v>
      </c>
      <c r="B246" s="78">
        <v>247</v>
      </c>
    </row>
    <row r="247" spans="1:2" ht="16.5" x14ac:dyDescent="0.3">
      <c r="A247" s="78" t="s">
        <v>331</v>
      </c>
      <c r="B247" s="78">
        <v>246</v>
      </c>
    </row>
    <row r="248" spans="1:2" ht="16.5" x14ac:dyDescent="0.3">
      <c r="A248" s="78" t="s">
        <v>341</v>
      </c>
      <c r="B248" s="78">
        <v>246</v>
      </c>
    </row>
    <row r="249" spans="1:2" ht="16.5" x14ac:dyDescent="0.3">
      <c r="A249" s="78" t="s">
        <v>328</v>
      </c>
      <c r="B249" s="78">
        <v>243</v>
      </c>
    </row>
    <row r="250" spans="1:2" ht="33" x14ac:dyDescent="0.3">
      <c r="A250" s="78" t="s">
        <v>884</v>
      </c>
      <c r="B250" s="78">
        <v>239</v>
      </c>
    </row>
    <row r="251" spans="1:2" ht="16.5" x14ac:dyDescent="0.3">
      <c r="A251" s="78" t="s">
        <v>872</v>
      </c>
      <c r="B251" s="78">
        <v>238</v>
      </c>
    </row>
    <row r="252" spans="1:2" ht="16.5" x14ac:dyDescent="0.3">
      <c r="A252" s="78" t="s">
        <v>88</v>
      </c>
      <c r="B252" s="78">
        <v>238</v>
      </c>
    </row>
    <row r="253" spans="1:2" ht="16.5" x14ac:dyDescent="0.3">
      <c r="A253" s="78" t="s">
        <v>334</v>
      </c>
      <c r="B253" s="78">
        <v>237</v>
      </c>
    </row>
    <row r="254" spans="1:2" ht="16.5" x14ac:dyDescent="0.3">
      <c r="A254" s="78" t="s">
        <v>322</v>
      </c>
      <c r="B254" s="78">
        <v>236</v>
      </c>
    </row>
    <row r="255" spans="1:2" ht="16.5" x14ac:dyDescent="0.3">
      <c r="A255" s="78" t="s">
        <v>340</v>
      </c>
      <c r="B255" s="78">
        <v>235</v>
      </c>
    </row>
    <row r="256" spans="1:2" ht="16.5" x14ac:dyDescent="0.3">
      <c r="A256" s="78" t="s">
        <v>286</v>
      </c>
      <c r="B256" s="78">
        <v>234</v>
      </c>
    </row>
    <row r="257" spans="1:2" ht="16.5" x14ac:dyDescent="0.3">
      <c r="A257" s="78" t="s">
        <v>332</v>
      </c>
      <c r="B257" s="78">
        <v>233</v>
      </c>
    </row>
    <row r="258" spans="1:2" ht="16.5" x14ac:dyDescent="0.3">
      <c r="A258" s="78" t="s">
        <v>343</v>
      </c>
      <c r="B258" s="78">
        <v>232</v>
      </c>
    </row>
    <row r="259" spans="1:2" ht="16.5" x14ac:dyDescent="0.3">
      <c r="A259" s="78" t="s">
        <v>336</v>
      </c>
      <c r="B259" s="78">
        <v>230</v>
      </c>
    </row>
    <row r="260" spans="1:2" ht="16.5" x14ac:dyDescent="0.3">
      <c r="A260" s="78" t="s">
        <v>335</v>
      </c>
      <c r="B260" s="78">
        <v>228</v>
      </c>
    </row>
    <row r="261" spans="1:2" ht="16.5" x14ac:dyDescent="0.3">
      <c r="A261" s="78" t="s">
        <v>345</v>
      </c>
      <c r="B261" s="78">
        <v>226</v>
      </c>
    </row>
    <row r="262" spans="1:2" ht="16.5" x14ac:dyDescent="0.3">
      <c r="A262" s="78" t="s">
        <v>337</v>
      </c>
      <c r="B262" s="78">
        <v>225</v>
      </c>
    </row>
    <row r="263" spans="1:2" ht="16.5" x14ac:dyDescent="0.3">
      <c r="A263" s="78" t="s">
        <v>338</v>
      </c>
      <c r="B263" s="78">
        <v>224</v>
      </c>
    </row>
    <row r="264" spans="1:2" ht="16.5" x14ac:dyDescent="0.3">
      <c r="A264" s="78" t="s">
        <v>342</v>
      </c>
      <c r="B264" s="78">
        <v>222</v>
      </c>
    </row>
    <row r="265" spans="1:2" ht="16.5" x14ac:dyDescent="0.3">
      <c r="A265" s="78" t="s">
        <v>350</v>
      </c>
      <c r="B265" s="78">
        <v>219</v>
      </c>
    </row>
    <row r="266" spans="1:2" ht="16.5" x14ac:dyDescent="0.3">
      <c r="A266" s="78" t="s">
        <v>344</v>
      </c>
      <c r="B266" s="78">
        <v>218</v>
      </c>
    </row>
    <row r="267" spans="1:2" ht="16.5" x14ac:dyDescent="0.3">
      <c r="A267" s="78" t="s">
        <v>291</v>
      </c>
      <c r="B267" s="78">
        <v>217</v>
      </c>
    </row>
    <row r="268" spans="1:2" ht="16.5" x14ac:dyDescent="0.3">
      <c r="A268" s="78" t="s">
        <v>346</v>
      </c>
      <c r="B268" s="78">
        <v>217</v>
      </c>
    </row>
    <row r="269" spans="1:2" ht="16.5" x14ac:dyDescent="0.3">
      <c r="A269" s="78" t="s">
        <v>353</v>
      </c>
      <c r="B269" s="78">
        <v>212</v>
      </c>
    </row>
    <row r="270" spans="1:2" ht="16.5" x14ac:dyDescent="0.3">
      <c r="A270" s="78" t="s">
        <v>385</v>
      </c>
      <c r="B270" s="78">
        <v>210</v>
      </c>
    </row>
    <row r="271" spans="1:2" ht="16.5" x14ac:dyDescent="0.3">
      <c r="A271" s="78" t="s">
        <v>361</v>
      </c>
      <c r="B271" s="78">
        <v>206</v>
      </c>
    </row>
    <row r="272" spans="1:2" ht="16.5" x14ac:dyDescent="0.3">
      <c r="A272" s="78" t="s">
        <v>412</v>
      </c>
      <c r="B272" s="78">
        <v>206</v>
      </c>
    </row>
    <row r="273" spans="1:2" ht="16.5" x14ac:dyDescent="0.3">
      <c r="A273" s="78" t="s">
        <v>355</v>
      </c>
      <c r="B273" s="78">
        <v>205</v>
      </c>
    </row>
    <row r="274" spans="1:2" ht="16.5" x14ac:dyDescent="0.3">
      <c r="A274" s="78" t="s">
        <v>367</v>
      </c>
      <c r="B274" s="78">
        <v>203</v>
      </c>
    </row>
    <row r="275" spans="1:2" ht="16.5" x14ac:dyDescent="0.3">
      <c r="A275" s="78" t="s">
        <v>347</v>
      </c>
      <c r="B275" s="78">
        <v>203</v>
      </c>
    </row>
    <row r="276" spans="1:2" ht="16.5" x14ac:dyDescent="0.3">
      <c r="A276" s="78" t="s">
        <v>371</v>
      </c>
      <c r="B276" s="78">
        <v>202</v>
      </c>
    </row>
    <row r="277" spans="1:2" ht="16.5" x14ac:dyDescent="0.3">
      <c r="A277" s="78" t="s">
        <v>349</v>
      </c>
      <c r="B277" s="78">
        <v>202</v>
      </c>
    </row>
    <row r="278" spans="1:2" ht="16.5" x14ac:dyDescent="0.3">
      <c r="A278" s="78" t="s">
        <v>891</v>
      </c>
      <c r="B278" s="78">
        <v>201</v>
      </c>
    </row>
    <row r="279" spans="1:2" ht="16.5" x14ac:dyDescent="0.3">
      <c r="A279" s="78" t="s">
        <v>374</v>
      </c>
      <c r="B279" s="78">
        <v>199</v>
      </c>
    </row>
    <row r="280" spans="1:2" ht="16.5" x14ac:dyDescent="0.3">
      <c r="A280" s="78" t="s">
        <v>358</v>
      </c>
      <c r="B280" s="78">
        <v>199</v>
      </c>
    </row>
    <row r="281" spans="1:2" ht="16.5" x14ac:dyDescent="0.3">
      <c r="A281" s="78" t="s">
        <v>363</v>
      </c>
      <c r="B281" s="78">
        <v>198</v>
      </c>
    </row>
    <row r="282" spans="1:2" ht="16.5" x14ac:dyDescent="0.3">
      <c r="A282" s="78" t="s">
        <v>351</v>
      </c>
      <c r="B282" s="78">
        <v>198</v>
      </c>
    </row>
    <row r="283" spans="1:2" ht="16.5" x14ac:dyDescent="0.3">
      <c r="A283" s="78" t="s">
        <v>357</v>
      </c>
      <c r="B283" s="78">
        <v>195</v>
      </c>
    </row>
    <row r="284" spans="1:2" ht="16.5" x14ac:dyDescent="0.3">
      <c r="A284" s="78" t="s">
        <v>356</v>
      </c>
      <c r="B284" s="78">
        <v>194</v>
      </c>
    </row>
    <row r="285" spans="1:2" ht="16.5" x14ac:dyDescent="0.3">
      <c r="A285" s="78" t="s">
        <v>364</v>
      </c>
      <c r="B285" s="78">
        <v>191</v>
      </c>
    </row>
    <row r="286" spans="1:2" ht="16.5" x14ac:dyDescent="0.3">
      <c r="A286" s="78" t="s">
        <v>359</v>
      </c>
      <c r="B286" s="78">
        <v>191</v>
      </c>
    </row>
    <row r="287" spans="1:2" ht="16.5" x14ac:dyDescent="0.3">
      <c r="A287" s="78" t="s">
        <v>354</v>
      </c>
      <c r="B287" s="78">
        <v>191</v>
      </c>
    </row>
    <row r="288" spans="1:2" ht="16.5" x14ac:dyDescent="0.3">
      <c r="A288" s="78" t="s">
        <v>360</v>
      </c>
      <c r="B288" s="78">
        <v>191</v>
      </c>
    </row>
    <row r="289" spans="1:2" ht="16.5" x14ac:dyDescent="0.3">
      <c r="A289" s="78" t="s">
        <v>370</v>
      </c>
      <c r="B289" s="78">
        <v>191</v>
      </c>
    </row>
    <row r="290" spans="1:2" ht="16.5" x14ac:dyDescent="0.3">
      <c r="A290" s="78" t="s">
        <v>386</v>
      </c>
      <c r="B290" s="78">
        <v>187</v>
      </c>
    </row>
    <row r="291" spans="1:2" ht="16.5" x14ac:dyDescent="0.3">
      <c r="A291" s="78" t="s">
        <v>366</v>
      </c>
      <c r="B291" s="78">
        <v>187</v>
      </c>
    </row>
    <row r="292" spans="1:2" ht="16.5" x14ac:dyDescent="0.3">
      <c r="A292" s="78" t="s">
        <v>368</v>
      </c>
      <c r="B292" s="78">
        <v>187</v>
      </c>
    </row>
    <row r="293" spans="1:2" ht="16.5" x14ac:dyDescent="0.3">
      <c r="A293" s="78" t="s">
        <v>362</v>
      </c>
      <c r="B293" s="78">
        <v>187</v>
      </c>
    </row>
    <row r="294" spans="1:2" ht="16.5" x14ac:dyDescent="0.3">
      <c r="A294" s="78" t="s">
        <v>378</v>
      </c>
      <c r="B294" s="78">
        <v>187</v>
      </c>
    </row>
    <row r="295" spans="1:2" ht="16.5" x14ac:dyDescent="0.3">
      <c r="A295" s="78" t="s">
        <v>373</v>
      </c>
      <c r="B295" s="78">
        <v>186</v>
      </c>
    </row>
    <row r="296" spans="1:2" ht="16.5" x14ac:dyDescent="0.3">
      <c r="A296" s="78" t="s">
        <v>379</v>
      </c>
      <c r="B296" s="78">
        <v>186</v>
      </c>
    </row>
    <row r="297" spans="1:2" ht="16.5" x14ac:dyDescent="0.3">
      <c r="A297" s="78" t="s">
        <v>369</v>
      </c>
      <c r="B297" s="78">
        <v>183</v>
      </c>
    </row>
    <row r="298" spans="1:2" ht="16.5" x14ac:dyDescent="0.3">
      <c r="A298" s="78" t="s">
        <v>382</v>
      </c>
      <c r="B298" s="78">
        <v>183</v>
      </c>
    </row>
    <row r="299" spans="1:2" ht="16.5" x14ac:dyDescent="0.3">
      <c r="A299" s="78" t="s">
        <v>381</v>
      </c>
      <c r="B299" s="78">
        <v>181</v>
      </c>
    </row>
    <row r="300" spans="1:2" ht="16.5" x14ac:dyDescent="0.3">
      <c r="A300" s="78" t="s">
        <v>352</v>
      </c>
      <c r="B300" s="78">
        <v>180</v>
      </c>
    </row>
    <row r="301" spans="1:2" ht="16.5" x14ac:dyDescent="0.3">
      <c r="A301" s="78" t="s">
        <v>388</v>
      </c>
      <c r="B301" s="78">
        <v>179</v>
      </c>
    </row>
    <row r="302" spans="1:2" ht="16.5" x14ac:dyDescent="0.3">
      <c r="A302" s="78" t="s">
        <v>295</v>
      </c>
      <c r="B302" s="78">
        <v>176</v>
      </c>
    </row>
    <row r="303" spans="1:2" ht="16.5" x14ac:dyDescent="0.3">
      <c r="A303" s="78" t="s">
        <v>389</v>
      </c>
      <c r="B303" s="78">
        <v>174</v>
      </c>
    </row>
    <row r="304" spans="1:2" ht="16.5" x14ac:dyDescent="0.3">
      <c r="A304" s="78" t="s">
        <v>383</v>
      </c>
      <c r="B304" s="78">
        <v>173</v>
      </c>
    </row>
    <row r="305" spans="1:2" ht="16.5" x14ac:dyDescent="0.3">
      <c r="A305" s="78" t="s">
        <v>380</v>
      </c>
      <c r="B305" s="78">
        <v>173</v>
      </c>
    </row>
    <row r="306" spans="1:2" ht="16.5" x14ac:dyDescent="0.3">
      <c r="A306" s="78" t="s">
        <v>411</v>
      </c>
      <c r="B306" s="78">
        <v>172</v>
      </c>
    </row>
    <row r="307" spans="1:2" ht="16.5" x14ac:dyDescent="0.3">
      <c r="A307" s="78" t="s">
        <v>377</v>
      </c>
      <c r="B307" s="78">
        <v>172</v>
      </c>
    </row>
    <row r="308" spans="1:2" ht="16.5" x14ac:dyDescent="0.3">
      <c r="A308" s="78" t="s">
        <v>552</v>
      </c>
      <c r="B308" s="78">
        <v>171</v>
      </c>
    </row>
    <row r="309" spans="1:2" ht="16.5" x14ac:dyDescent="0.3">
      <c r="A309" s="78" t="s">
        <v>390</v>
      </c>
      <c r="B309" s="78">
        <v>169</v>
      </c>
    </row>
    <row r="310" spans="1:2" ht="16.5" x14ac:dyDescent="0.3">
      <c r="A310" s="78" t="s">
        <v>401</v>
      </c>
      <c r="B310" s="78">
        <v>169</v>
      </c>
    </row>
    <row r="311" spans="1:2" ht="16.5" x14ac:dyDescent="0.3">
      <c r="A311" s="78" t="s">
        <v>384</v>
      </c>
      <c r="B311" s="78">
        <v>168</v>
      </c>
    </row>
    <row r="312" spans="1:2" ht="16.5" x14ac:dyDescent="0.3">
      <c r="A312" s="78" t="s">
        <v>387</v>
      </c>
      <c r="B312" s="78">
        <v>167</v>
      </c>
    </row>
    <row r="313" spans="1:2" ht="16.5" x14ac:dyDescent="0.3">
      <c r="A313" s="78" t="s">
        <v>391</v>
      </c>
      <c r="B313" s="78">
        <v>166</v>
      </c>
    </row>
    <row r="314" spans="1:2" ht="16.5" x14ac:dyDescent="0.3">
      <c r="A314" s="78" t="s">
        <v>394</v>
      </c>
      <c r="B314" s="78">
        <v>161</v>
      </c>
    </row>
    <row r="315" spans="1:2" ht="16.5" x14ac:dyDescent="0.3">
      <c r="A315" s="78" t="s">
        <v>372</v>
      </c>
      <c r="B315" s="78">
        <v>161</v>
      </c>
    </row>
    <row r="316" spans="1:2" ht="16.5" x14ac:dyDescent="0.3">
      <c r="A316" s="78" t="s">
        <v>408</v>
      </c>
      <c r="B316" s="78">
        <v>161</v>
      </c>
    </row>
    <row r="317" spans="1:2" ht="16.5" x14ac:dyDescent="0.3">
      <c r="A317" s="78" t="s">
        <v>407</v>
      </c>
      <c r="B317" s="78">
        <v>161</v>
      </c>
    </row>
    <row r="318" spans="1:2" ht="16.5" x14ac:dyDescent="0.3">
      <c r="A318" s="78" t="s">
        <v>392</v>
      </c>
      <c r="B318" s="78">
        <v>160</v>
      </c>
    </row>
    <row r="319" spans="1:2" ht="16.5" x14ac:dyDescent="0.3">
      <c r="A319" s="78" t="s">
        <v>406</v>
      </c>
      <c r="B319" s="78">
        <v>159</v>
      </c>
    </row>
    <row r="320" spans="1:2" ht="16.5" x14ac:dyDescent="0.3">
      <c r="A320" s="78" t="s">
        <v>375</v>
      </c>
      <c r="B320" s="78">
        <v>159</v>
      </c>
    </row>
    <row r="321" spans="1:2" ht="16.5" x14ac:dyDescent="0.3">
      <c r="A321" s="78" t="s">
        <v>425</v>
      </c>
      <c r="B321" s="78">
        <v>158</v>
      </c>
    </row>
    <row r="322" spans="1:2" ht="16.5" x14ac:dyDescent="0.3">
      <c r="A322" s="78" t="s">
        <v>376</v>
      </c>
      <c r="B322" s="78">
        <v>157</v>
      </c>
    </row>
    <row r="323" spans="1:2" ht="16.5" x14ac:dyDescent="0.3">
      <c r="A323" s="78" t="s">
        <v>829</v>
      </c>
      <c r="B323" s="78">
        <v>154</v>
      </c>
    </row>
    <row r="324" spans="1:2" ht="16.5" x14ac:dyDescent="0.3">
      <c r="A324" s="78" t="s">
        <v>397</v>
      </c>
      <c r="B324" s="78">
        <v>154</v>
      </c>
    </row>
    <row r="325" spans="1:2" ht="16.5" x14ac:dyDescent="0.3">
      <c r="A325" s="78" t="s">
        <v>706</v>
      </c>
      <c r="B325" s="78">
        <v>154</v>
      </c>
    </row>
    <row r="326" spans="1:2" ht="16.5" x14ac:dyDescent="0.3">
      <c r="A326" s="78" t="s">
        <v>417</v>
      </c>
      <c r="B326" s="78">
        <v>153</v>
      </c>
    </row>
    <row r="327" spans="1:2" ht="16.5" x14ac:dyDescent="0.3">
      <c r="A327" s="78" t="s">
        <v>393</v>
      </c>
      <c r="B327" s="78">
        <v>153</v>
      </c>
    </row>
    <row r="328" spans="1:2" ht="16.5" x14ac:dyDescent="0.3">
      <c r="A328" s="78" t="s">
        <v>396</v>
      </c>
      <c r="B328" s="78">
        <v>151</v>
      </c>
    </row>
    <row r="329" spans="1:2" ht="16.5" x14ac:dyDescent="0.3">
      <c r="A329" s="78" t="s">
        <v>420</v>
      </c>
      <c r="B329" s="78">
        <v>148</v>
      </c>
    </row>
    <row r="330" spans="1:2" ht="16.5" x14ac:dyDescent="0.3">
      <c r="A330" s="78" t="s">
        <v>440</v>
      </c>
      <c r="B330" s="78">
        <v>147</v>
      </c>
    </row>
    <row r="331" spans="1:2" ht="33" x14ac:dyDescent="0.3">
      <c r="A331" s="78" t="s">
        <v>365</v>
      </c>
      <c r="B331" s="78">
        <v>147</v>
      </c>
    </row>
    <row r="332" spans="1:2" ht="16.5" x14ac:dyDescent="0.3">
      <c r="A332" s="78" t="s">
        <v>400</v>
      </c>
      <c r="B332" s="78">
        <v>147</v>
      </c>
    </row>
    <row r="333" spans="1:2" ht="16.5" x14ac:dyDescent="0.3">
      <c r="A333" s="78" t="s">
        <v>426</v>
      </c>
      <c r="B333" s="78">
        <v>145</v>
      </c>
    </row>
    <row r="334" spans="1:2" ht="16.5" x14ac:dyDescent="0.3">
      <c r="A334" s="78" t="s">
        <v>413</v>
      </c>
      <c r="B334" s="78">
        <v>144</v>
      </c>
    </row>
    <row r="335" spans="1:2" ht="16.5" x14ac:dyDescent="0.3">
      <c r="A335" s="78" t="s">
        <v>423</v>
      </c>
      <c r="B335" s="78">
        <v>140</v>
      </c>
    </row>
    <row r="336" spans="1:2" ht="16.5" x14ac:dyDescent="0.3">
      <c r="A336" s="78" t="s">
        <v>403</v>
      </c>
      <c r="B336" s="78">
        <v>139</v>
      </c>
    </row>
    <row r="337" spans="1:2" ht="16.5" x14ac:dyDescent="0.3">
      <c r="A337" s="78" t="s">
        <v>581</v>
      </c>
      <c r="B337" s="78">
        <v>139</v>
      </c>
    </row>
    <row r="338" spans="1:2" ht="16.5" x14ac:dyDescent="0.3">
      <c r="A338" s="78" t="s">
        <v>430</v>
      </c>
      <c r="B338" s="78">
        <v>138</v>
      </c>
    </row>
    <row r="339" spans="1:2" ht="16.5" x14ac:dyDescent="0.3">
      <c r="A339" s="78" t="s">
        <v>520</v>
      </c>
      <c r="B339" s="78">
        <v>137</v>
      </c>
    </row>
    <row r="340" spans="1:2" ht="16.5" x14ac:dyDescent="0.3">
      <c r="A340" s="78" t="s">
        <v>461</v>
      </c>
      <c r="B340" s="78">
        <v>136</v>
      </c>
    </row>
    <row r="341" spans="1:2" ht="16.5" x14ac:dyDescent="0.3">
      <c r="A341" s="78" t="s">
        <v>410</v>
      </c>
      <c r="B341" s="78">
        <v>136</v>
      </c>
    </row>
    <row r="342" spans="1:2" ht="16.5" x14ac:dyDescent="0.3">
      <c r="A342" s="78" t="s">
        <v>421</v>
      </c>
      <c r="B342" s="78">
        <v>136</v>
      </c>
    </row>
    <row r="343" spans="1:2" ht="16.5" x14ac:dyDescent="0.3">
      <c r="A343" s="78" t="s">
        <v>409</v>
      </c>
      <c r="B343" s="78">
        <v>136</v>
      </c>
    </row>
    <row r="344" spans="1:2" ht="16.5" x14ac:dyDescent="0.3">
      <c r="A344" s="78" t="s">
        <v>399</v>
      </c>
      <c r="B344" s="78">
        <v>135</v>
      </c>
    </row>
    <row r="345" spans="1:2" ht="16.5" x14ac:dyDescent="0.3">
      <c r="A345" s="78" t="s">
        <v>419</v>
      </c>
      <c r="B345" s="78">
        <v>134</v>
      </c>
    </row>
    <row r="346" spans="1:2" ht="16.5" x14ac:dyDescent="0.3">
      <c r="A346" s="78" t="s">
        <v>429</v>
      </c>
      <c r="B346" s="78">
        <v>133</v>
      </c>
    </row>
    <row r="347" spans="1:2" ht="16.5" x14ac:dyDescent="0.3">
      <c r="A347" s="78" t="s">
        <v>428</v>
      </c>
      <c r="B347" s="78">
        <v>133</v>
      </c>
    </row>
    <row r="348" spans="1:2" ht="16.5" x14ac:dyDescent="0.3">
      <c r="A348" s="78" t="s">
        <v>424</v>
      </c>
      <c r="B348" s="78">
        <v>133</v>
      </c>
    </row>
    <row r="349" spans="1:2" ht="16.5" x14ac:dyDescent="0.3">
      <c r="A349" s="78" t="s">
        <v>502</v>
      </c>
      <c r="B349" s="78">
        <v>132</v>
      </c>
    </row>
    <row r="350" spans="1:2" ht="16.5" x14ac:dyDescent="0.3">
      <c r="A350" s="78" t="s">
        <v>433</v>
      </c>
      <c r="B350" s="78">
        <v>131</v>
      </c>
    </row>
    <row r="351" spans="1:2" ht="16.5" x14ac:dyDescent="0.3">
      <c r="A351" s="78" t="s">
        <v>405</v>
      </c>
      <c r="B351" s="78">
        <v>131</v>
      </c>
    </row>
    <row r="352" spans="1:2" ht="16.5" x14ac:dyDescent="0.3">
      <c r="A352" s="78" t="s">
        <v>402</v>
      </c>
      <c r="B352" s="78">
        <v>131</v>
      </c>
    </row>
    <row r="353" spans="1:2" ht="16.5" x14ac:dyDescent="0.3">
      <c r="A353" s="78" t="s">
        <v>781</v>
      </c>
      <c r="B353" s="78">
        <v>130</v>
      </c>
    </row>
    <row r="354" spans="1:2" ht="16.5" x14ac:dyDescent="0.3">
      <c r="A354" s="78" t="s">
        <v>418</v>
      </c>
      <c r="B354" s="78">
        <v>128</v>
      </c>
    </row>
    <row r="355" spans="1:2" ht="16.5" x14ac:dyDescent="0.3">
      <c r="A355" s="78" t="s">
        <v>431</v>
      </c>
      <c r="B355" s="78">
        <v>127</v>
      </c>
    </row>
    <row r="356" spans="1:2" ht="16.5" x14ac:dyDescent="0.3">
      <c r="A356" s="78" t="s">
        <v>876</v>
      </c>
      <c r="B356" s="78">
        <v>125</v>
      </c>
    </row>
    <row r="357" spans="1:2" ht="16.5" x14ac:dyDescent="0.3">
      <c r="A357" s="78" t="s">
        <v>415</v>
      </c>
      <c r="B357" s="78">
        <v>124</v>
      </c>
    </row>
    <row r="358" spans="1:2" ht="16.5" x14ac:dyDescent="0.3">
      <c r="A358" s="78" t="s">
        <v>404</v>
      </c>
      <c r="B358" s="78">
        <v>123</v>
      </c>
    </row>
    <row r="359" spans="1:2" ht="16.5" x14ac:dyDescent="0.3">
      <c r="A359" s="78" t="s">
        <v>435</v>
      </c>
      <c r="B359" s="78">
        <v>122</v>
      </c>
    </row>
    <row r="360" spans="1:2" ht="16.5" x14ac:dyDescent="0.3">
      <c r="A360" s="78" t="s">
        <v>890</v>
      </c>
      <c r="B360" s="78">
        <v>122</v>
      </c>
    </row>
    <row r="361" spans="1:2" ht="16.5" x14ac:dyDescent="0.3">
      <c r="A361" s="78" t="s">
        <v>447</v>
      </c>
      <c r="B361" s="78">
        <v>122</v>
      </c>
    </row>
    <row r="362" spans="1:2" ht="16.5" x14ac:dyDescent="0.3">
      <c r="A362" s="78" t="s">
        <v>439</v>
      </c>
      <c r="B362" s="78">
        <v>121</v>
      </c>
    </row>
    <row r="363" spans="1:2" ht="16.5" x14ac:dyDescent="0.3">
      <c r="A363" s="78" t="s">
        <v>437</v>
      </c>
      <c r="B363" s="78">
        <v>120</v>
      </c>
    </row>
    <row r="364" spans="1:2" ht="16.5" x14ac:dyDescent="0.3">
      <c r="A364" s="78" t="s">
        <v>434</v>
      </c>
      <c r="B364" s="78">
        <v>120</v>
      </c>
    </row>
    <row r="365" spans="1:2" ht="16.5" x14ac:dyDescent="0.3">
      <c r="A365" s="78" t="s">
        <v>422</v>
      </c>
      <c r="B365" s="78">
        <v>120</v>
      </c>
    </row>
    <row r="366" spans="1:2" ht="16.5" x14ac:dyDescent="0.3">
      <c r="A366" s="78" t="s">
        <v>495</v>
      </c>
      <c r="B366" s="78">
        <v>120</v>
      </c>
    </row>
    <row r="367" spans="1:2" ht="16.5" x14ac:dyDescent="0.3">
      <c r="A367" s="78" t="s">
        <v>452</v>
      </c>
      <c r="B367" s="78">
        <v>119</v>
      </c>
    </row>
    <row r="368" spans="1:2" ht="16.5" x14ac:dyDescent="0.3">
      <c r="A368" s="78" t="s">
        <v>445</v>
      </c>
      <c r="B368" s="78">
        <v>119</v>
      </c>
    </row>
    <row r="369" spans="1:2" ht="16.5" x14ac:dyDescent="0.3">
      <c r="A369" s="78" t="s">
        <v>395</v>
      </c>
      <c r="B369" s="78">
        <v>118</v>
      </c>
    </row>
    <row r="370" spans="1:2" ht="16.5" x14ac:dyDescent="0.3">
      <c r="A370" s="78" t="s">
        <v>427</v>
      </c>
      <c r="B370" s="78">
        <v>117</v>
      </c>
    </row>
    <row r="371" spans="1:2" ht="16.5" x14ac:dyDescent="0.3">
      <c r="A371" s="78" t="s">
        <v>450</v>
      </c>
      <c r="B371" s="78">
        <v>117</v>
      </c>
    </row>
    <row r="372" spans="1:2" ht="16.5" x14ac:dyDescent="0.3">
      <c r="A372" s="78" t="s">
        <v>89</v>
      </c>
      <c r="B372" s="78">
        <v>117</v>
      </c>
    </row>
    <row r="373" spans="1:2" ht="16.5" x14ac:dyDescent="0.3">
      <c r="A373" s="78" t="s">
        <v>465</v>
      </c>
      <c r="B373" s="78">
        <v>116</v>
      </c>
    </row>
    <row r="374" spans="1:2" ht="16.5" x14ac:dyDescent="0.3">
      <c r="A374" s="78" t="s">
        <v>448</v>
      </c>
      <c r="B374" s="78">
        <v>115</v>
      </c>
    </row>
    <row r="375" spans="1:2" ht="16.5" x14ac:dyDescent="0.3">
      <c r="A375" s="78" t="s">
        <v>454</v>
      </c>
      <c r="B375" s="78">
        <v>115</v>
      </c>
    </row>
    <row r="376" spans="1:2" ht="16.5" x14ac:dyDescent="0.3">
      <c r="A376" s="78" t="s">
        <v>436</v>
      </c>
      <c r="B376" s="78">
        <v>115</v>
      </c>
    </row>
    <row r="377" spans="1:2" ht="16.5" x14ac:dyDescent="0.3">
      <c r="A377" s="78" t="s">
        <v>446</v>
      </c>
      <c r="B377" s="78">
        <v>114</v>
      </c>
    </row>
    <row r="378" spans="1:2" ht="16.5" x14ac:dyDescent="0.3">
      <c r="A378" s="78" t="s">
        <v>462</v>
      </c>
      <c r="B378" s="78">
        <v>113</v>
      </c>
    </row>
    <row r="379" spans="1:2" ht="16.5" x14ac:dyDescent="0.3">
      <c r="A379" s="78" t="s">
        <v>449</v>
      </c>
      <c r="B379" s="78">
        <v>113</v>
      </c>
    </row>
    <row r="380" spans="1:2" ht="16.5" x14ac:dyDescent="0.3">
      <c r="A380" s="78" t="s">
        <v>470</v>
      </c>
      <c r="B380" s="78">
        <v>111</v>
      </c>
    </row>
    <row r="381" spans="1:2" ht="16.5" x14ac:dyDescent="0.3">
      <c r="A381" s="78" t="s">
        <v>453</v>
      </c>
      <c r="B381" s="78">
        <v>111</v>
      </c>
    </row>
    <row r="382" spans="1:2" ht="16.5" x14ac:dyDescent="0.3">
      <c r="A382" s="78" t="s">
        <v>472</v>
      </c>
      <c r="B382" s="78">
        <v>111</v>
      </c>
    </row>
    <row r="383" spans="1:2" ht="16.5" x14ac:dyDescent="0.3">
      <c r="A383" s="78" t="s">
        <v>438</v>
      </c>
      <c r="B383" s="78">
        <v>109</v>
      </c>
    </row>
    <row r="384" spans="1:2" ht="16.5" x14ac:dyDescent="0.3">
      <c r="A384" s="78" t="s">
        <v>444</v>
      </c>
      <c r="B384" s="78">
        <v>106</v>
      </c>
    </row>
    <row r="385" spans="1:2" ht="16.5" x14ac:dyDescent="0.3">
      <c r="A385" s="78" t="s">
        <v>459</v>
      </c>
      <c r="B385" s="78">
        <v>105</v>
      </c>
    </row>
    <row r="386" spans="1:2" ht="16.5" x14ac:dyDescent="0.3">
      <c r="A386" s="78" t="s">
        <v>90</v>
      </c>
      <c r="B386" s="78">
        <v>105</v>
      </c>
    </row>
    <row r="387" spans="1:2" ht="16.5" x14ac:dyDescent="0.3">
      <c r="A387" s="78" t="s">
        <v>442</v>
      </c>
      <c r="B387" s="78">
        <v>104</v>
      </c>
    </row>
    <row r="388" spans="1:2" ht="16.5" x14ac:dyDescent="0.3">
      <c r="A388" s="78" t="s">
        <v>432</v>
      </c>
      <c r="B388" s="78">
        <v>104</v>
      </c>
    </row>
    <row r="389" spans="1:2" ht="16.5" x14ac:dyDescent="0.3">
      <c r="A389" s="78" t="s">
        <v>460</v>
      </c>
      <c r="B389" s="78">
        <v>104</v>
      </c>
    </row>
    <row r="390" spans="1:2" ht="16.5" x14ac:dyDescent="0.3">
      <c r="A390" s="78" t="s">
        <v>443</v>
      </c>
      <c r="B390" s="78">
        <v>102</v>
      </c>
    </row>
    <row r="391" spans="1:2" ht="16.5" x14ac:dyDescent="0.3">
      <c r="A391" s="78" t="s">
        <v>458</v>
      </c>
      <c r="B391" s="78">
        <v>102</v>
      </c>
    </row>
    <row r="392" spans="1:2" ht="16.5" x14ac:dyDescent="0.3">
      <c r="A392" s="78" t="s">
        <v>457</v>
      </c>
      <c r="B392" s="78">
        <v>102</v>
      </c>
    </row>
    <row r="393" spans="1:2" ht="16.5" x14ac:dyDescent="0.3">
      <c r="A393" s="78" t="s">
        <v>887</v>
      </c>
      <c r="B393" s="78">
        <v>102</v>
      </c>
    </row>
    <row r="394" spans="1:2" ht="16.5" x14ac:dyDescent="0.3">
      <c r="A394" s="78" t="s">
        <v>476</v>
      </c>
      <c r="B394" s="78">
        <v>102</v>
      </c>
    </row>
    <row r="395" spans="1:2" ht="16.5" x14ac:dyDescent="0.3">
      <c r="A395" s="78" t="s">
        <v>477</v>
      </c>
      <c r="B395" s="78">
        <v>102</v>
      </c>
    </row>
    <row r="396" spans="1:2" ht="16.5" x14ac:dyDescent="0.3">
      <c r="A396" s="78" t="s">
        <v>455</v>
      </c>
      <c r="B396" s="78">
        <v>101</v>
      </c>
    </row>
    <row r="397" spans="1:2" ht="16.5" x14ac:dyDescent="0.3">
      <c r="A397" s="78" t="s">
        <v>468</v>
      </c>
      <c r="B397" s="78">
        <v>101</v>
      </c>
    </row>
    <row r="398" spans="1:2" ht="16.5" x14ac:dyDescent="0.3">
      <c r="A398" s="78" t="s">
        <v>888</v>
      </c>
      <c r="B398" s="78">
        <v>101</v>
      </c>
    </row>
    <row r="399" spans="1:2" ht="16.5" x14ac:dyDescent="0.3">
      <c r="A399" s="78" t="s">
        <v>492</v>
      </c>
      <c r="B399" s="78">
        <v>100</v>
      </c>
    </row>
    <row r="400" spans="1:2" ht="16.5" x14ac:dyDescent="0.3">
      <c r="A400" s="78" t="s">
        <v>467</v>
      </c>
      <c r="B400" s="78">
        <v>100</v>
      </c>
    </row>
    <row r="401" spans="1:2" ht="16.5" x14ac:dyDescent="0.3">
      <c r="A401" s="78" t="s">
        <v>456</v>
      </c>
      <c r="B401" s="78">
        <v>98</v>
      </c>
    </row>
    <row r="402" spans="1:2" ht="16.5" x14ac:dyDescent="0.3">
      <c r="A402" s="78" t="s">
        <v>485</v>
      </c>
      <c r="B402" s="78">
        <v>98</v>
      </c>
    </row>
    <row r="403" spans="1:2" ht="16.5" x14ac:dyDescent="0.3">
      <c r="A403" s="78" t="s">
        <v>491</v>
      </c>
      <c r="B403" s="78">
        <v>97</v>
      </c>
    </row>
    <row r="404" spans="1:2" ht="16.5" x14ac:dyDescent="0.3">
      <c r="A404" s="78" t="s">
        <v>489</v>
      </c>
      <c r="B404" s="78">
        <v>96</v>
      </c>
    </row>
    <row r="405" spans="1:2" ht="16.5" x14ac:dyDescent="0.3">
      <c r="A405" s="78" t="s">
        <v>482</v>
      </c>
      <c r="B405" s="78">
        <v>96</v>
      </c>
    </row>
    <row r="406" spans="1:2" ht="16.5" x14ac:dyDescent="0.3">
      <c r="A406" s="78" t="s">
        <v>414</v>
      </c>
      <c r="B406" s="78">
        <v>96</v>
      </c>
    </row>
    <row r="407" spans="1:2" ht="16.5" x14ac:dyDescent="0.3">
      <c r="A407" s="78" t="s">
        <v>464</v>
      </c>
      <c r="B407" s="78">
        <v>95</v>
      </c>
    </row>
    <row r="408" spans="1:2" ht="16.5" x14ac:dyDescent="0.3">
      <c r="A408" s="78" t="s">
        <v>496</v>
      </c>
      <c r="B408" s="78">
        <v>95</v>
      </c>
    </row>
    <row r="409" spans="1:2" ht="16.5" x14ac:dyDescent="0.3">
      <c r="A409" s="78" t="s">
        <v>463</v>
      </c>
      <c r="B409" s="78">
        <v>95</v>
      </c>
    </row>
    <row r="410" spans="1:2" ht="33" x14ac:dyDescent="0.3">
      <c r="A410" s="78" t="s">
        <v>398</v>
      </c>
      <c r="B410" s="78">
        <v>95</v>
      </c>
    </row>
    <row r="411" spans="1:2" ht="16.5" x14ac:dyDescent="0.3">
      <c r="A411" s="78" t="s">
        <v>484</v>
      </c>
      <c r="B411" s="78">
        <v>95</v>
      </c>
    </row>
    <row r="412" spans="1:2" ht="16.5" x14ac:dyDescent="0.3">
      <c r="A412" s="78" t="s">
        <v>469</v>
      </c>
      <c r="B412" s="78">
        <v>94</v>
      </c>
    </row>
    <row r="413" spans="1:2" ht="16.5" x14ac:dyDescent="0.3">
      <c r="A413" s="78" t="s">
        <v>475</v>
      </c>
      <c r="B413" s="78">
        <v>94</v>
      </c>
    </row>
    <row r="414" spans="1:2" ht="16.5" x14ac:dyDescent="0.3">
      <c r="A414" s="78" t="s">
        <v>494</v>
      </c>
      <c r="B414" s="78">
        <v>94</v>
      </c>
    </row>
    <row r="415" spans="1:2" ht="16.5" x14ac:dyDescent="0.3">
      <c r="A415" s="78" t="s">
        <v>895</v>
      </c>
      <c r="B415" s="78">
        <v>94</v>
      </c>
    </row>
    <row r="416" spans="1:2" ht="16.5" x14ac:dyDescent="0.3">
      <c r="A416" s="78" t="s">
        <v>478</v>
      </c>
      <c r="B416" s="78">
        <v>93</v>
      </c>
    </row>
    <row r="417" spans="1:2" ht="16.5" x14ac:dyDescent="0.3">
      <c r="A417" s="78" t="s">
        <v>515</v>
      </c>
      <c r="B417" s="78">
        <v>93</v>
      </c>
    </row>
    <row r="418" spans="1:2" ht="16.5" x14ac:dyDescent="0.3">
      <c r="A418" s="78" t="s">
        <v>488</v>
      </c>
      <c r="B418" s="78">
        <v>93</v>
      </c>
    </row>
    <row r="419" spans="1:2" ht="16.5" x14ac:dyDescent="0.3">
      <c r="A419" s="78" t="s">
        <v>509</v>
      </c>
      <c r="B419" s="78">
        <v>92</v>
      </c>
    </row>
    <row r="420" spans="1:2" ht="16.5" x14ac:dyDescent="0.3">
      <c r="A420" s="78" t="s">
        <v>473</v>
      </c>
      <c r="B420" s="78">
        <v>92</v>
      </c>
    </row>
    <row r="421" spans="1:2" ht="16.5" x14ac:dyDescent="0.3">
      <c r="A421" s="78" t="s">
        <v>481</v>
      </c>
      <c r="B421" s="78">
        <v>92</v>
      </c>
    </row>
    <row r="422" spans="1:2" ht="16.5" x14ac:dyDescent="0.3">
      <c r="A422" s="78" t="s">
        <v>543</v>
      </c>
      <c r="B422" s="78">
        <v>91</v>
      </c>
    </row>
    <row r="423" spans="1:2" ht="16.5" x14ac:dyDescent="0.3">
      <c r="A423" s="78" t="s">
        <v>474</v>
      </c>
      <c r="B423" s="78">
        <v>91</v>
      </c>
    </row>
    <row r="424" spans="1:2" ht="16.5" x14ac:dyDescent="0.3">
      <c r="A424" s="78" t="s">
        <v>885</v>
      </c>
      <c r="B424" s="78">
        <v>91</v>
      </c>
    </row>
    <row r="425" spans="1:2" ht="16.5" x14ac:dyDescent="0.3">
      <c r="A425" s="78" t="s">
        <v>501</v>
      </c>
      <c r="B425" s="78">
        <v>91</v>
      </c>
    </row>
    <row r="426" spans="1:2" ht="16.5" x14ac:dyDescent="0.3">
      <c r="A426" s="78" t="s">
        <v>505</v>
      </c>
      <c r="B426" s="78">
        <v>90</v>
      </c>
    </row>
    <row r="427" spans="1:2" ht="16.5" x14ac:dyDescent="0.3">
      <c r="A427" s="78" t="s">
        <v>471</v>
      </c>
      <c r="B427" s="78">
        <v>89</v>
      </c>
    </row>
    <row r="428" spans="1:2" ht="16.5" x14ac:dyDescent="0.3">
      <c r="A428" s="78" t="s">
        <v>486</v>
      </c>
      <c r="B428" s="78">
        <v>89</v>
      </c>
    </row>
    <row r="429" spans="1:2" ht="16.5" x14ac:dyDescent="0.3">
      <c r="A429" s="78" t="s">
        <v>498</v>
      </c>
      <c r="B429" s="78">
        <v>88</v>
      </c>
    </row>
    <row r="430" spans="1:2" ht="16.5" x14ac:dyDescent="0.3">
      <c r="A430" s="78" t="s">
        <v>493</v>
      </c>
      <c r="B430" s="78">
        <v>88</v>
      </c>
    </row>
    <row r="431" spans="1:2" ht="16.5" x14ac:dyDescent="0.3">
      <c r="A431" s="78" t="s">
        <v>519</v>
      </c>
      <c r="B431" s="78">
        <v>88</v>
      </c>
    </row>
    <row r="432" spans="1:2" ht="16.5" x14ac:dyDescent="0.3">
      <c r="A432" s="78" t="s">
        <v>500</v>
      </c>
      <c r="B432" s="78">
        <v>88</v>
      </c>
    </row>
    <row r="433" spans="1:2" ht="16.5" x14ac:dyDescent="0.3">
      <c r="A433" s="78" t="s">
        <v>479</v>
      </c>
      <c r="B433" s="78">
        <v>88</v>
      </c>
    </row>
    <row r="434" spans="1:2" ht="16.5" x14ac:dyDescent="0.3">
      <c r="A434" s="78" t="s">
        <v>516</v>
      </c>
      <c r="B434" s="78">
        <v>87</v>
      </c>
    </row>
    <row r="435" spans="1:2" ht="16.5" x14ac:dyDescent="0.3">
      <c r="A435" s="78" t="s">
        <v>768</v>
      </c>
      <c r="B435" s="78">
        <v>87</v>
      </c>
    </row>
    <row r="436" spans="1:2" ht="16.5" x14ac:dyDescent="0.3">
      <c r="A436" s="78" t="s">
        <v>441</v>
      </c>
      <c r="B436" s="78">
        <v>87</v>
      </c>
    </row>
    <row r="437" spans="1:2" ht="16.5" x14ac:dyDescent="0.3">
      <c r="A437" s="78" t="s">
        <v>490</v>
      </c>
      <c r="B437" s="78">
        <v>86</v>
      </c>
    </row>
    <row r="438" spans="1:2" ht="16.5" x14ac:dyDescent="0.3">
      <c r="A438" s="78" t="s">
        <v>676</v>
      </c>
      <c r="B438" s="78">
        <v>86</v>
      </c>
    </row>
    <row r="439" spans="1:2" ht="16.5" x14ac:dyDescent="0.3">
      <c r="A439" s="78" t="s">
        <v>499</v>
      </c>
      <c r="B439" s="78">
        <v>86</v>
      </c>
    </row>
    <row r="440" spans="1:2" ht="16.5" x14ac:dyDescent="0.3">
      <c r="A440" s="78" t="s">
        <v>518</v>
      </c>
      <c r="B440" s="78">
        <v>86</v>
      </c>
    </row>
    <row r="441" spans="1:2" ht="16.5" x14ac:dyDescent="0.3">
      <c r="A441" s="78" t="s">
        <v>577</v>
      </c>
      <c r="B441" s="78">
        <v>85</v>
      </c>
    </row>
    <row r="442" spans="1:2" ht="16.5" x14ac:dyDescent="0.3">
      <c r="A442" s="78" t="s">
        <v>480</v>
      </c>
      <c r="B442" s="78">
        <v>85</v>
      </c>
    </row>
    <row r="443" spans="1:2" ht="16.5" x14ac:dyDescent="0.3">
      <c r="A443" s="78" t="s">
        <v>503</v>
      </c>
      <c r="B443" s="78">
        <v>85</v>
      </c>
    </row>
    <row r="444" spans="1:2" ht="16.5" x14ac:dyDescent="0.3">
      <c r="A444" s="78" t="s">
        <v>504</v>
      </c>
      <c r="B444" s="78">
        <v>84</v>
      </c>
    </row>
    <row r="445" spans="1:2" ht="16.5" x14ac:dyDescent="0.3">
      <c r="A445" s="78" t="s">
        <v>497</v>
      </c>
      <c r="B445" s="78">
        <v>84</v>
      </c>
    </row>
    <row r="446" spans="1:2" ht="16.5" x14ac:dyDescent="0.3">
      <c r="A446" s="78" t="s">
        <v>512</v>
      </c>
      <c r="B446" s="78">
        <v>82</v>
      </c>
    </row>
    <row r="447" spans="1:2" ht="16.5" x14ac:dyDescent="0.3">
      <c r="A447" s="78" t="s">
        <v>522</v>
      </c>
      <c r="B447" s="78">
        <v>82</v>
      </c>
    </row>
    <row r="448" spans="1:2" ht="16.5" x14ac:dyDescent="0.3">
      <c r="A448" s="78" t="s">
        <v>95</v>
      </c>
      <c r="B448" s="78">
        <v>82</v>
      </c>
    </row>
    <row r="449" spans="1:2" ht="16.5" x14ac:dyDescent="0.3">
      <c r="A449" s="78" t="s">
        <v>483</v>
      </c>
      <c r="B449" s="78">
        <v>80</v>
      </c>
    </row>
    <row r="450" spans="1:2" ht="16.5" x14ac:dyDescent="0.3">
      <c r="A450" s="78" t="s">
        <v>514</v>
      </c>
      <c r="B450" s="78">
        <v>79</v>
      </c>
    </row>
    <row r="451" spans="1:2" ht="16.5" x14ac:dyDescent="0.3">
      <c r="A451" s="78" t="s">
        <v>466</v>
      </c>
      <c r="B451" s="78">
        <v>78</v>
      </c>
    </row>
    <row r="452" spans="1:2" ht="16.5" x14ac:dyDescent="0.3">
      <c r="A452" s="78" t="s">
        <v>521</v>
      </c>
      <c r="B452" s="78">
        <v>78</v>
      </c>
    </row>
    <row r="453" spans="1:2" ht="16.5" x14ac:dyDescent="0.3">
      <c r="A453" s="78" t="s">
        <v>517</v>
      </c>
      <c r="B453" s="78">
        <v>78</v>
      </c>
    </row>
    <row r="454" spans="1:2" ht="33" x14ac:dyDescent="0.3">
      <c r="A454" s="78" t="s">
        <v>91</v>
      </c>
      <c r="B454" s="78">
        <v>78</v>
      </c>
    </row>
    <row r="455" spans="1:2" ht="16.5" x14ac:dyDescent="0.3">
      <c r="A455" s="78" t="s">
        <v>531</v>
      </c>
      <c r="B455" s="78">
        <v>77</v>
      </c>
    </row>
    <row r="456" spans="1:2" ht="16.5" x14ac:dyDescent="0.3">
      <c r="A456" s="78" t="s">
        <v>510</v>
      </c>
      <c r="B456" s="78">
        <v>77</v>
      </c>
    </row>
    <row r="457" spans="1:2" ht="16.5" x14ac:dyDescent="0.3">
      <c r="A457" s="78" t="s">
        <v>506</v>
      </c>
      <c r="B457" s="78">
        <v>76</v>
      </c>
    </row>
    <row r="458" spans="1:2" ht="16.5" x14ac:dyDescent="0.3">
      <c r="A458" s="78" t="s">
        <v>511</v>
      </c>
      <c r="B458" s="78">
        <v>75</v>
      </c>
    </row>
    <row r="459" spans="1:2" ht="16.5" x14ac:dyDescent="0.3">
      <c r="A459" s="78" t="s">
        <v>508</v>
      </c>
      <c r="B459" s="78">
        <v>75</v>
      </c>
    </row>
    <row r="460" spans="1:2" ht="16.5" x14ac:dyDescent="0.3">
      <c r="A460" s="78" t="s">
        <v>540</v>
      </c>
      <c r="B460" s="78">
        <v>75</v>
      </c>
    </row>
    <row r="461" spans="1:2" ht="16.5" x14ac:dyDescent="0.3">
      <c r="A461" s="78" t="s">
        <v>550</v>
      </c>
      <c r="B461" s="78">
        <v>74</v>
      </c>
    </row>
    <row r="462" spans="1:2" ht="16.5" x14ac:dyDescent="0.3">
      <c r="A462" s="78" t="s">
        <v>507</v>
      </c>
      <c r="B462" s="78">
        <v>74</v>
      </c>
    </row>
    <row r="463" spans="1:2" ht="16.5" x14ac:dyDescent="0.3">
      <c r="A463" s="78" t="s">
        <v>538</v>
      </c>
      <c r="B463" s="78">
        <v>74</v>
      </c>
    </row>
    <row r="464" spans="1:2" ht="16.5" x14ac:dyDescent="0.3">
      <c r="A464" s="78" t="s">
        <v>524</v>
      </c>
      <c r="B464" s="78">
        <v>73</v>
      </c>
    </row>
    <row r="465" spans="1:2" ht="16.5" x14ac:dyDescent="0.3">
      <c r="A465" s="78" t="s">
        <v>532</v>
      </c>
      <c r="B465" s="78">
        <v>73</v>
      </c>
    </row>
    <row r="466" spans="1:2" ht="16.5" x14ac:dyDescent="0.3">
      <c r="A466" s="78" t="s">
        <v>545</v>
      </c>
      <c r="B466" s="78">
        <v>73</v>
      </c>
    </row>
    <row r="467" spans="1:2" ht="16.5" x14ac:dyDescent="0.3">
      <c r="A467" s="78" t="s">
        <v>537</v>
      </c>
      <c r="B467" s="78">
        <v>73</v>
      </c>
    </row>
    <row r="468" spans="1:2" ht="16.5" x14ac:dyDescent="0.3">
      <c r="A468" s="78" t="s">
        <v>535</v>
      </c>
      <c r="B468" s="78">
        <v>72</v>
      </c>
    </row>
    <row r="469" spans="1:2" ht="16.5" x14ac:dyDescent="0.3">
      <c r="A469" s="78" t="s">
        <v>536</v>
      </c>
      <c r="B469" s="78">
        <v>71</v>
      </c>
    </row>
    <row r="470" spans="1:2" ht="16.5" x14ac:dyDescent="0.3">
      <c r="A470" s="78" t="s">
        <v>558</v>
      </c>
      <c r="B470" s="78">
        <v>71</v>
      </c>
    </row>
    <row r="471" spans="1:2" ht="16.5" x14ac:dyDescent="0.3">
      <c r="A471" s="78" t="s">
        <v>487</v>
      </c>
      <c r="B471" s="78">
        <v>71</v>
      </c>
    </row>
    <row r="472" spans="1:2" ht="16.5" x14ac:dyDescent="0.3">
      <c r="A472" s="78" t="s">
        <v>527</v>
      </c>
      <c r="B472" s="78">
        <v>71</v>
      </c>
    </row>
    <row r="473" spans="1:2" ht="16.5" x14ac:dyDescent="0.3">
      <c r="A473" s="78" t="s">
        <v>551</v>
      </c>
      <c r="B473" s="78">
        <v>71</v>
      </c>
    </row>
    <row r="474" spans="1:2" ht="16.5" x14ac:dyDescent="0.3">
      <c r="A474" s="78" t="s">
        <v>533</v>
      </c>
      <c r="B474" s="78">
        <v>70</v>
      </c>
    </row>
    <row r="475" spans="1:2" ht="16.5" x14ac:dyDescent="0.3">
      <c r="A475" s="78" t="s">
        <v>541</v>
      </c>
      <c r="B475" s="78">
        <v>70</v>
      </c>
    </row>
    <row r="476" spans="1:2" ht="16.5" x14ac:dyDescent="0.3">
      <c r="A476" s="78" t="s">
        <v>562</v>
      </c>
      <c r="B476" s="78">
        <v>70</v>
      </c>
    </row>
    <row r="477" spans="1:2" ht="16.5" x14ac:dyDescent="0.3">
      <c r="A477" s="78" t="s">
        <v>575</v>
      </c>
      <c r="B477" s="78">
        <v>70</v>
      </c>
    </row>
    <row r="478" spans="1:2" ht="16.5" x14ac:dyDescent="0.3">
      <c r="A478" s="78" t="s">
        <v>529</v>
      </c>
      <c r="B478" s="78">
        <v>70</v>
      </c>
    </row>
    <row r="479" spans="1:2" ht="16.5" x14ac:dyDescent="0.3">
      <c r="A479" s="78" t="s">
        <v>523</v>
      </c>
      <c r="B479" s="78">
        <v>70</v>
      </c>
    </row>
    <row r="480" spans="1:2" ht="16.5" x14ac:dyDescent="0.3">
      <c r="A480" s="78" t="s">
        <v>542</v>
      </c>
      <c r="B480" s="78">
        <v>70</v>
      </c>
    </row>
    <row r="481" spans="1:2" ht="16.5" x14ac:dyDescent="0.3">
      <c r="A481" s="78" t="s">
        <v>874</v>
      </c>
      <c r="B481" s="78">
        <v>69</v>
      </c>
    </row>
    <row r="482" spans="1:2" ht="16.5" x14ac:dyDescent="0.3">
      <c r="A482" s="78" t="s">
        <v>526</v>
      </c>
      <c r="B482" s="78">
        <v>69</v>
      </c>
    </row>
    <row r="483" spans="1:2" ht="16.5" x14ac:dyDescent="0.3">
      <c r="A483" s="78" t="s">
        <v>534</v>
      </c>
      <c r="B483" s="78">
        <v>69</v>
      </c>
    </row>
    <row r="484" spans="1:2" ht="16.5" x14ac:dyDescent="0.3">
      <c r="A484" s="78" t="s">
        <v>554</v>
      </c>
      <c r="B484" s="78">
        <v>68</v>
      </c>
    </row>
    <row r="485" spans="1:2" ht="16.5" x14ac:dyDescent="0.3">
      <c r="A485" s="78" t="s">
        <v>563</v>
      </c>
      <c r="B485" s="78">
        <v>68</v>
      </c>
    </row>
    <row r="486" spans="1:2" ht="16.5" x14ac:dyDescent="0.3">
      <c r="A486" s="78" t="s">
        <v>871</v>
      </c>
      <c r="B486" s="78">
        <v>67</v>
      </c>
    </row>
    <row r="487" spans="1:2" ht="16.5" x14ac:dyDescent="0.3">
      <c r="A487" s="78" t="s">
        <v>547</v>
      </c>
      <c r="B487" s="78">
        <v>67</v>
      </c>
    </row>
    <row r="488" spans="1:2" ht="16.5" x14ac:dyDescent="0.3">
      <c r="A488" s="78" t="s">
        <v>530</v>
      </c>
      <c r="B488" s="78">
        <v>66</v>
      </c>
    </row>
    <row r="489" spans="1:2" ht="16.5" x14ac:dyDescent="0.3">
      <c r="A489" s="78" t="s">
        <v>539</v>
      </c>
      <c r="B489" s="78">
        <v>66</v>
      </c>
    </row>
    <row r="490" spans="1:2" ht="16.5" x14ac:dyDescent="0.3">
      <c r="A490" s="78" t="s">
        <v>553</v>
      </c>
      <c r="B490" s="78">
        <v>66</v>
      </c>
    </row>
    <row r="491" spans="1:2" ht="16.5" x14ac:dyDescent="0.3">
      <c r="A491" s="78" t="s">
        <v>601</v>
      </c>
      <c r="B491" s="78">
        <v>66</v>
      </c>
    </row>
    <row r="492" spans="1:2" ht="16.5" x14ac:dyDescent="0.3">
      <c r="A492" s="78" t="s">
        <v>513</v>
      </c>
      <c r="B492" s="78">
        <v>65</v>
      </c>
    </row>
    <row r="493" spans="1:2" ht="16.5" x14ac:dyDescent="0.3">
      <c r="A493" s="78" t="s">
        <v>544</v>
      </c>
      <c r="B493" s="78">
        <v>65</v>
      </c>
    </row>
    <row r="494" spans="1:2" ht="16.5" x14ac:dyDescent="0.3">
      <c r="A494" s="78" t="s">
        <v>92</v>
      </c>
      <c r="B494" s="78">
        <v>65</v>
      </c>
    </row>
    <row r="495" spans="1:2" ht="16.5" x14ac:dyDescent="0.3">
      <c r="A495" s="78" t="s">
        <v>546</v>
      </c>
      <c r="B495" s="78">
        <v>64</v>
      </c>
    </row>
    <row r="496" spans="1:2" ht="16.5" x14ac:dyDescent="0.3">
      <c r="A496" s="78" t="s">
        <v>611</v>
      </c>
      <c r="B496" s="78">
        <v>63</v>
      </c>
    </row>
    <row r="497" spans="1:2" ht="16.5" x14ac:dyDescent="0.3">
      <c r="A497" s="78" t="s">
        <v>548</v>
      </c>
      <c r="B497" s="78">
        <v>63</v>
      </c>
    </row>
    <row r="498" spans="1:2" ht="16.5" x14ac:dyDescent="0.3">
      <c r="A498" s="78" t="s">
        <v>570</v>
      </c>
      <c r="B498" s="78">
        <v>62</v>
      </c>
    </row>
    <row r="499" spans="1:2" ht="16.5" x14ac:dyDescent="0.3">
      <c r="A499" s="78" t="s">
        <v>565</v>
      </c>
      <c r="B499" s="78">
        <v>62</v>
      </c>
    </row>
    <row r="500" spans="1:2" ht="16.5" x14ac:dyDescent="0.3">
      <c r="A500" s="78" t="s">
        <v>568</v>
      </c>
      <c r="B500" s="78">
        <v>61</v>
      </c>
    </row>
    <row r="501" spans="1:2" ht="33" x14ac:dyDescent="0.3">
      <c r="A501" s="78" t="s">
        <v>571</v>
      </c>
      <c r="B501" s="78">
        <v>61</v>
      </c>
    </row>
    <row r="502" spans="1:2" ht="16.5" x14ac:dyDescent="0.3">
      <c r="A502" s="78" t="s">
        <v>599</v>
      </c>
      <c r="B502" s="78">
        <v>61</v>
      </c>
    </row>
    <row r="503" spans="1:2" ht="16.5" x14ac:dyDescent="0.3">
      <c r="A503" s="78" t="s">
        <v>574</v>
      </c>
      <c r="B503" s="78">
        <v>60</v>
      </c>
    </row>
    <row r="504" spans="1:2" ht="16.5" x14ac:dyDescent="0.3">
      <c r="A504" s="78" t="s">
        <v>556</v>
      </c>
      <c r="B504" s="78">
        <v>60</v>
      </c>
    </row>
    <row r="505" spans="1:2" ht="16.5" x14ac:dyDescent="0.3">
      <c r="A505" s="78" t="s">
        <v>875</v>
      </c>
      <c r="B505" s="78">
        <v>60</v>
      </c>
    </row>
    <row r="506" spans="1:2" ht="16.5" x14ac:dyDescent="0.3">
      <c r="A506" s="78" t="s">
        <v>555</v>
      </c>
      <c r="B506" s="78">
        <v>60</v>
      </c>
    </row>
    <row r="507" spans="1:2" ht="16.5" x14ac:dyDescent="0.3">
      <c r="A507" s="78" t="s">
        <v>585</v>
      </c>
      <c r="B507" s="78">
        <v>59</v>
      </c>
    </row>
    <row r="508" spans="1:2" ht="16.5" x14ac:dyDescent="0.3">
      <c r="A508" s="78" t="s">
        <v>572</v>
      </c>
      <c r="B508" s="78">
        <v>59</v>
      </c>
    </row>
    <row r="509" spans="1:2" ht="16.5" x14ac:dyDescent="0.3">
      <c r="A509" s="78" t="s">
        <v>583</v>
      </c>
      <c r="B509" s="78">
        <v>59</v>
      </c>
    </row>
    <row r="510" spans="1:2" ht="16.5" x14ac:dyDescent="0.3">
      <c r="A510" s="78" t="s">
        <v>576</v>
      </c>
      <c r="B510" s="78">
        <v>59</v>
      </c>
    </row>
    <row r="511" spans="1:2" ht="16.5" x14ac:dyDescent="0.3">
      <c r="A511" s="78" t="s">
        <v>557</v>
      </c>
      <c r="B511" s="78">
        <v>58</v>
      </c>
    </row>
    <row r="512" spans="1:2" ht="16.5" x14ac:dyDescent="0.3">
      <c r="A512" s="78" t="s">
        <v>716</v>
      </c>
      <c r="B512" s="78">
        <v>58</v>
      </c>
    </row>
    <row r="513" spans="1:2" ht="16.5" x14ac:dyDescent="0.3">
      <c r="A513" s="78" t="s">
        <v>578</v>
      </c>
      <c r="B513" s="78">
        <v>57</v>
      </c>
    </row>
    <row r="514" spans="1:2" ht="16.5" x14ac:dyDescent="0.3">
      <c r="A514" s="78" t="s">
        <v>579</v>
      </c>
      <c r="B514" s="78">
        <v>56</v>
      </c>
    </row>
    <row r="515" spans="1:2" ht="16.5" x14ac:dyDescent="0.3">
      <c r="A515" s="78" t="s">
        <v>591</v>
      </c>
      <c r="B515" s="78">
        <v>56</v>
      </c>
    </row>
    <row r="516" spans="1:2" ht="16.5" x14ac:dyDescent="0.3">
      <c r="A516" s="78" t="s">
        <v>586</v>
      </c>
      <c r="B516" s="78">
        <v>56</v>
      </c>
    </row>
    <row r="517" spans="1:2" ht="16.5" x14ac:dyDescent="0.3">
      <c r="A517" s="78" t="s">
        <v>640</v>
      </c>
      <c r="B517" s="78">
        <v>56</v>
      </c>
    </row>
    <row r="518" spans="1:2" ht="16.5" x14ac:dyDescent="0.3">
      <c r="A518" s="78" t="s">
        <v>847</v>
      </c>
      <c r="B518" s="78">
        <v>56</v>
      </c>
    </row>
    <row r="519" spans="1:2" ht="16.5" x14ac:dyDescent="0.3">
      <c r="A519" s="78" t="s">
        <v>528</v>
      </c>
      <c r="B519" s="78">
        <v>56</v>
      </c>
    </row>
    <row r="520" spans="1:2" ht="16.5" x14ac:dyDescent="0.3">
      <c r="A520" s="78" t="s">
        <v>590</v>
      </c>
      <c r="B520" s="78">
        <v>56</v>
      </c>
    </row>
    <row r="521" spans="1:2" ht="16.5" x14ac:dyDescent="0.3">
      <c r="A521" s="78" t="s">
        <v>549</v>
      </c>
      <c r="B521" s="78">
        <v>56</v>
      </c>
    </row>
    <row r="522" spans="1:2" ht="16.5" x14ac:dyDescent="0.3">
      <c r="A522" s="78" t="s">
        <v>588</v>
      </c>
      <c r="B522" s="78">
        <v>55</v>
      </c>
    </row>
    <row r="523" spans="1:2" ht="16.5" x14ac:dyDescent="0.3">
      <c r="A523" s="78" t="s">
        <v>525</v>
      </c>
      <c r="B523" s="78">
        <v>55</v>
      </c>
    </row>
    <row r="524" spans="1:2" ht="16.5" x14ac:dyDescent="0.3">
      <c r="A524" s="78" t="s">
        <v>647</v>
      </c>
      <c r="B524" s="78">
        <v>55</v>
      </c>
    </row>
    <row r="525" spans="1:2" ht="16.5" x14ac:dyDescent="0.3">
      <c r="A525" s="78" t="s">
        <v>561</v>
      </c>
      <c r="B525" s="78">
        <v>55</v>
      </c>
    </row>
    <row r="526" spans="1:2" ht="16.5" x14ac:dyDescent="0.3">
      <c r="A526" s="78" t="s">
        <v>587</v>
      </c>
      <c r="B526" s="78">
        <v>55</v>
      </c>
    </row>
    <row r="527" spans="1:2" ht="16.5" x14ac:dyDescent="0.3">
      <c r="A527" s="78" t="s">
        <v>569</v>
      </c>
      <c r="B527" s="78">
        <v>54</v>
      </c>
    </row>
    <row r="528" spans="1:2" ht="16.5" x14ac:dyDescent="0.3">
      <c r="A528" s="78" t="s">
        <v>566</v>
      </c>
      <c r="B528" s="78">
        <v>54</v>
      </c>
    </row>
    <row r="529" spans="1:2" ht="16.5" x14ac:dyDescent="0.3">
      <c r="A529" s="78" t="s">
        <v>573</v>
      </c>
      <c r="B529" s="78">
        <v>54</v>
      </c>
    </row>
    <row r="530" spans="1:2" ht="16.5" x14ac:dyDescent="0.3">
      <c r="A530" s="78" t="s">
        <v>596</v>
      </c>
      <c r="B530" s="78">
        <v>54</v>
      </c>
    </row>
    <row r="531" spans="1:2" ht="16.5" x14ac:dyDescent="0.3">
      <c r="A531" s="78" t="s">
        <v>593</v>
      </c>
      <c r="B531" s="78">
        <v>54</v>
      </c>
    </row>
    <row r="532" spans="1:2" ht="16.5" x14ac:dyDescent="0.3">
      <c r="A532" s="78" t="s">
        <v>559</v>
      </c>
      <c r="B532" s="78">
        <v>53</v>
      </c>
    </row>
    <row r="533" spans="1:2" ht="16.5" x14ac:dyDescent="0.3">
      <c r="A533" s="78" t="s">
        <v>659</v>
      </c>
      <c r="B533" s="78">
        <v>53</v>
      </c>
    </row>
    <row r="534" spans="1:2" ht="16.5" x14ac:dyDescent="0.3">
      <c r="A534" s="78" t="s">
        <v>606</v>
      </c>
      <c r="B534" s="78">
        <v>53</v>
      </c>
    </row>
    <row r="535" spans="1:2" ht="16.5" x14ac:dyDescent="0.3">
      <c r="A535" s="78" t="s">
        <v>600</v>
      </c>
      <c r="B535" s="78">
        <v>52</v>
      </c>
    </row>
    <row r="536" spans="1:2" ht="16.5" x14ac:dyDescent="0.3">
      <c r="A536" s="78" t="s">
        <v>564</v>
      </c>
      <c r="B536" s="78">
        <v>52</v>
      </c>
    </row>
    <row r="537" spans="1:2" ht="16.5" x14ac:dyDescent="0.3">
      <c r="A537" s="78" t="s">
        <v>619</v>
      </c>
      <c r="B537" s="78">
        <v>51</v>
      </c>
    </row>
    <row r="538" spans="1:2" ht="16.5" x14ac:dyDescent="0.3">
      <c r="A538" s="78" t="s">
        <v>607</v>
      </c>
      <c r="B538" s="78">
        <v>51</v>
      </c>
    </row>
    <row r="539" spans="1:2" ht="16.5" x14ac:dyDescent="0.3">
      <c r="A539" s="78" t="s">
        <v>610</v>
      </c>
      <c r="B539" s="78">
        <v>51</v>
      </c>
    </row>
    <row r="540" spans="1:2" ht="16.5" x14ac:dyDescent="0.3">
      <c r="A540" s="78" t="s">
        <v>592</v>
      </c>
      <c r="B540" s="78">
        <v>51</v>
      </c>
    </row>
    <row r="541" spans="1:2" ht="16.5" x14ac:dyDescent="0.3">
      <c r="A541" s="78" t="s">
        <v>894</v>
      </c>
      <c r="B541" s="78">
        <v>50</v>
      </c>
    </row>
    <row r="542" spans="1:2" ht="16.5" x14ac:dyDescent="0.3">
      <c r="A542" s="78" t="s">
        <v>582</v>
      </c>
      <c r="B542" s="78">
        <v>49</v>
      </c>
    </row>
    <row r="543" spans="1:2" ht="16.5" x14ac:dyDescent="0.3">
      <c r="A543" s="78" t="s">
        <v>594</v>
      </c>
      <c r="B543" s="78">
        <v>49</v>
      </c>
    </row>
    <row r="544" spans="1:2" ht="16.5" x14ac:dyDescent="0.3">
      <c r="A544" s="78" t="s">
        <v>883</v>
      </c>
      <c r="B544" s="78">
        <v>49</v>
      </c>
    </row>
    <row r="545" spans="1:2" ht="16.5" x14ac:dyDescent="0.3">
      <c r="A545" s="78" t="s">
        <v>584</v>
      </c>
      <c r="B545" s="78">
        <v>49</v>
      </c>
    </row>
    <row r="546" spans="1:2" ht="16.5" x14ac:dyDescent="0.3">
      <c r="A546" s="78" t="s">
        <v>886</v>
      </c>
      <c r="B546" s="78">
        <v>49</v>
      </c>
    </row>
    <row r="547" spans="1:2" ht="16.5" x14ac:dyDescent="0.3">
      <c r="A547" s="78" t="s">
        <v>621</v>
      </c>
      <c r="B547" s="78">
        <v>49</v>
      </c>
    </row>
    <row r="548" spans="1:2" ht="16.5" x14ac:dyDescent="0.3">
      <c r="A548" s="78" t="s">
        <v>626</v>
      </c>
      <c r="B548" s="78">
        <v>49</v>
      </c>
    </row>
    <row r="549" spans="1:2" ht="16.5" x14ac:dyDescent="0.3">
      <c r="A549" s="78" t="s">
        <v>560</v>
      </c>
      <c r="B549" s="78">
        <v>48</v>
      </c>
    </row>
    <row r="550" spans="1:2" ht="16.5" x14ac:dyDescent="0.3">
      <c r="A550" s="78" t="s">
        <v>580</v>
      </c>
      <c r="B550" s="78">
        <v>48</v>
      </c>
    </row>
    <row r="551" spans="1:2" ht="16.5" x14ac:dyDescent="0.3">
      <c r="A551" s="78" t="s">
        <v>634</v>
      </c>
      <c r="B551" s="78">
        <v>48</v>
      </c>
    </row>
    <row r="552" spans="1:2" ht="16.5" x14ac:dyDescent="0.3">
      <c r="A552" s="78" t="s">
        <v>609</v>
      </c>
      <c r="B552" s="78">
        <v>48</v>
      </c>
    </row>
    <row r="553" spans="1:2" ht="16.5" x14ac:dyDescent="0.3">
      <c r="A553" s="78" t="s">
        <v>614</v>
      </c>
      <c r="B553" s="78">
        <v>47</v>
      </c>
    </row>
    <row r="554" spans="1:2" ht="16.5" x14ac:dyDescent="0.3">
      <c r="A554" s="78" t="s">
        <v>616</v>
      </c>
      <c r="B554" s="78">
        <v>47</v>
      </c>
    </row>
    <row r="555" spans="1:2" ht="16.5" x14ac:dyDescent="0.3">
      <c r="A555" s="78" t="s">
        <v>636</v>
      </c>
      <c r="B555" s="78">
        <v>47</v>
      </c>
    </row>
    <row r="556" spans="1:2" ht="16.5" x14ac:dyDescent="0.3">
      <c r="A556" s="78" t="s">
        <v>612</v>
      </c>
      <c r="B556" s="78">
        <v>47</v>
      </c>
    </row>
    <row r="557" spans="1:2" ht="16.5" x14ac:dyDescent="0.3">
      <c r="A557" s="78" t="s">
        <v>604</v>
      </c>
      <c r="B557" s="78">
        <v>47</v>
      </c>
    </row>
    <row r="558" spans="1:2" ht="16.5" x14ac:dyDescent="0.3">
      <c r="A558" s="78" t="s">
        <v>589</v>
      </c>
      <c r="B558" s="78">
        <v>47</v>
      </c>
    </row>
    <row r="559" spans="1:2" ht="16.5" x14ac:dyDescent="0.3">
      <c r="A559" s="78" t="s">
        <v>617</v>
      </c>
      <c r="B559" s="78">
        <v>47</v>
      </c>
    </row>
    <row r="560" spans="1:2" ht="16.5" x14ac:dyDescent="0.3">
      <c r="A560" s="78" t="s">
        <v>691</v>
      </c>
      <c r="B560" s="78">
        <v>47</v>
      </c>
    </row>
    <row r="561" spans="1:2" ht="16.5" x14ac:dyDescent="0.3">
      <c r="A561" s="78" t="s">
        <v>93</v>
      </c>
      <c r="B561" s="78">
        <v>47</v>
      </c>
    </row>
    <row r="562" spans="1:2" ht="16.5" x14ac:dyDescent="0.3">
      <c r="A562" s="78" t="s">
        <v>620</v>
      </c>
      <c r="B562" s="78">
        <v>46</v>
      </c>
    </row>
    <row r="563" spans="1:2" ht="16.5" x14ac:dyDescent="0.3">
      <c r="A563" s="78" t="s">
        <v>618</v>
      </c>
      <c r="B563" s="78">
        <v>46</v>
      </c>
    </row>
    <row r="564" spans="1:2" ht="16.5" x14ac:dyDescent="0.3">
      <c r="A564" s="78" t="s">
        <v>615</v>
      </c>
      <c r="B564" s="78">
        <v>46</v>
      </c>
    </row>
    <row r="565" spans="1:2" ht="16.5" x14ac:dyDescent="0.3">
      <c r="A565" s="78" t="s">
        <v>94</v>
      </c>
      <c r="B565" s="78">
        <v>46</v>
      </c>
    </row>
    <row r="566" spans="1:2" ht="16.5" x14ac:dyDescent="0.3">
      <c r="A566" s="78" t="s">
        <v>623</v>
      </c>
      <c r="B566" s="78">
        <v>45</v>
      </c>
    </row>
    <row r="567" spans="1:2" ht="16.5" x14ac:dyDescent="0.3">
      <c r="A567" s="78" t="s">
        <v>654</v>
      </c>
      <c r="B567" s="78">
        <v>45</v>
      </c>
    </row>
    <row r="568" spans="1:2" ht="16.5" x14ac:dyDescent="0.3">
      <c r="A568" s="78" t="s">
        <v>630</v>
      </c>
      <c r="B568" s="78">
        <v>45</v>
      </c>
    </row>
    <row r="569" spans="1:2" ht="16.5" x14ac:dyDescent="0.3">
      <c r="A569" s="78" t="s">
        <v>603</v>
      </c>
      <c r="B569" s="78">
        <v>45</v>
      </c>
    </row>
    <row r="570" spans="1:2" ht="16.5" x14ac:dyDescent="0.3">
      <c r="A570" s="78" t="s">
        <v>625</v>
      </c>
      <c r="B570" s="78">
        <v>45</v>
      </c>
    </row>
    <row r="571" spans="1:2" ht="16.5" x14ac:dyDescent="0.3">
      <c r="A571" s="78" t="s">
        <v>613</v>
      </c>
      <c r="B571" s="78">
        <v>45</v>
      </c>
    </row>
    <row r="572" spans="1:2" ht="16.5" x14ac:dyDescent="0.3">
      <c r="A572" s="78" t="s">
        <v>632</v>
      </c>
      <c r="B572" s="78">
        <v>44</v>
      </c>
    </row>
    <row r="573" spans="1:2" ht="16.5" x14ac:dyDescent="0.3">
      <c r="A573" s="78" t="s">
        <v>746</v>
      </c>
      <c r="B573" s="78">
        <v>44</v>
      </c>
    </row>
    <row r="574" spans="1:2" ht="16.5" x14ac:dyDescent="0.3">
      <c r="A574" s="78" t="s">
        <v>629</v>
      </c>
      <c r="B574" s="78">
        <v>44</v>
      </c>
    </row>
    <row r="575" spans="1:2" ht="16.5" x14ac:dyDescent="0.3">
      <c r="A575" s="78" t="s">
        <v>602</v>
      </c>
      <c r="B575" s="78">
        <v>43</v>
      </c>
    </row>
    <row r="576" spans="1:2" ht="16.5" x14ac:dyDescent="0.3">
      <c r="A576" s="78" t="s">
        <v>567</v>
      </c>
      <c r="B576" s="78">
        <v>43</v>
      </c>
    </row>
    <row r="577" spans="1:2" ht="16.5" x14ac:dyDescent="0.3">
      <c r="A577" s="78" t="s">
        <v>633</v>
      </c>
      <c r="B577" s="78">
        <v>43</v>
      </c>
    </row>
    <row r="578" spans="1:2" ht="16.5" x14ac:dyDescent="0.3">
      <c r="A578" s="78" t="s">
        <v>882</v>
      </c>
      <c r="B578" s="78">
        <v>43</v>
      </c>
    </row>
    <row r="579" spans="1:2" ht="16.5" x14ac:dyDescent="0.3">
      <c r="A579" s="78" t="s">
        <v>631</v>
      </c>
      <c r="B579" s="78">
        <v>43</v>
      </c>
    </row>
    <row r="580" spans="1:2" ht="16.5" x14ac:dyDescent="0.3">
      <c r="A580" s="78" t="s">
        <v>657</v>
      </c>
      <c r="B580" s="78">
        <v>43</v>
      </c>
    </row>
    <row r="581" spans="1:2" ht="16.5" x14ac:dyDescent="0.3">
      <c r="A581" s="78" t="s">
        <v>707</v>
      </c>
      <c r="B581" s="78">
        <v>42</v>
      </c>
    </row>
    <row r="582" spans="1:2" ht="16.5" x14ac:dyDescent="0.3">
      <c r="A582" s="78" t="s">
        <v>635</v>
      </c>
      <c r="B582" s="78">
        <v>42</v>
      </c>
    </row>
    <row r="583" spans="1:2" ht="16.5" x14ac:dyDescent="0.3">
      <c r="A583" s="78" t="s">
        <v>628</v>
      </c>
      <c r="B583" s="78">
        <v>42</v>
      </c>
    </row>
    <row r="584" spans="1:2" ht="16.5" x14ac:dyDescent="0.3">
      <c r="A584" s="78" t="s">
        <v>637</v>
      </c>
      <c r="B584" s="78">
        <v>42</v>
      </c>
    </row>
    <row r="585" spans="1:2" ht="16.5" x14ac:dyDescent="0.3">
      <c r="A585" s="78" t="s">
        <v>627</v>
      </c>
      <c r="B585" s="78">
        <v>42</v>
      </c>
    </row>
    <row r="586" spans="1:2" ht="16.5" x14ac:dyDescent="0.3">
      <c r="A586" s="78" t="s">
        <v>687</v>
      </c>
      <c r="B586" s="78">
        <v>41</v>
      </c>
    </row>
    <row r="587" spans="1:2" ht="16.5" x14ac:dyDescent="0.3">
      <c r="A587" s="78" t="s">
        <v>641</v>
      </c>
      <c r="B587" s="78">
        <v>41</v>
      </c>
    </row>
    <row r="588" spans="1:2" ht="16.5" x14ac:dyDescent="0.3">
      <c r="A588" s="78" t="s">
        <v>655</v>
      </c>
      <c r="B588" s="78">
        <v>41</v>
      </c>
    </row>
    <row r="589" spans="1:2" ht="16.5" x14ac:dyDescent="0.3">
      <c r="A589" s="78" t="s">
        <v>644</v>
      </c>
      <c r="B589" s="78">
        <v>41</v>
      </c>
    </row>
    <row r="590" spans="1:2" ht="16.5" x14ac:dyDescent="0.3">
      <c r="A590" s="78" t="s">
        <v>660</v>
      </c>
      <c r="B590" s="78">
        <v>41</v>
      </c>
    </row>
    <row r="591" spans="1:2" ht="16.5" x14ac:dyDescent="0.3">
      <c r="A591" s="78" t="s">
        <v>645</v>
      </c>
      <c r="B591" s="78">
        <v>41</v>
      </c>
    </row>
    <row r="592" spans="1:2" ht="16.5" x14ac:dyDescent="0.3">
      <c r="A592" s="78" t="s">
        <v>656</v>
      </c>
      <c r="B592" s="78">
        <v>40</v>
      </c>
    </row>
    <row r="593" spans="1:2" ht="16.5" x14ac:dyDescent="0.3">
      <c r="A593" s="78" t="s">
        <v>598</v>
      </c>
      <c r="B593" s="78">
        <v>40</v>
      </c>
    </row>
    <row r="594" spans="1:2" ht="16.5" x14ac:dyDescent="0.3">
      <c r="A594" s="78" t="s">
        <v>678</v>
      </c>
      <c r="B594" s="78">
        <v>40</v>
      </c>
    </row>
    <row r="595" spans="1:2" ht="16.5" x14ac:dyDescent="0.3">
      <c r="A595" s="78" t="s">
        <v>652</v>
      </c>
      <c r="B595" s="78">
        <v>40</v>
      </c>
    </row>
    <row r="596" spans="1:2" ht="16.5" x14ac:dyDescent="0.3">
      <c r="A596" s="78" t="s">
        <v>693</v>
      </c>
      <c r="B596" s="78">
        <v>40</v>
      </c>
    </row>
    <row r="597" spans="1:2" ht="16.5" x14ac:dyDescent="0.3">
      <c r="A597" s="78" t="s">
        <v>653</v>
      </c>
      <c r="B597" s="78">
        <v>40</v>
      </c>
    </row>
    <row r="598" spans="1:2" ht="16.5" x14ac:dyDescent="0.3">
      <c r="A598" s="78" t="s">
        <v>709</v>
      </c>
      <c r="B598" s="78">
        <v>40</v>
      </c>
    </row>
    <row r="599" spans="1:2" ht="16.5" x14ac:dyDescent="0.3">
      <c r="A599" s="78" t="s">
        <v>622</v>
      </c>
      <c r="B599" s="78">
        <v>40</v>
      </c>
    </row>
    <row r="600" spans="1:2" ht="16.5" x14ac:dyDescent="0.3">
      <c r="A600" s="78" t="s">
        <v>638</v>
      </c>
      <c r="B600" s="78">
        <v>40</v>
      </c>
    </row>
    <row r="601" spans="1:2" ht="16.5" x14ac:dyDescent="0.3">
      <c r="A601" s="78" t="s">
        <v>650</v>
      </c>
      <c r="B601" s="78">
        <v>40</v>
      </c>
    </row>
    <row r="602" spans="1:2" ht="16.5" x14ac:dyDescent="0.3">
      <c r="A602" s="78" t="s">
        <v>667</v>
      </c>
      <c r="B602" s="78">
        <v>39</v>
      </c>
    </row>
    <row r="603" spans="1:2" ht="16.5" x14ac:dyDescent="0.3">
      <c r="A603" s="78" t="s">
        <v>658</v>
      </c>
      <c r="B603" s="78">
        <v>39</v>
      </c>
    </row>
    <row r="604" spans="1:2" ht="16.5" x14ac:dyDescent="0.3">
      <c r="A604" s="78" t="s">
        <v>680</v>
      </c>
      <c r="B604" s="78">
        <v>39</v>
      </c>
    </row>
    <row r="605" spans="1:2" ht="16.5" x14ac:dyDescent="0.3">
      <c r="A605" s="78" t="s">
        <v>648</v>
      </c>
      <c r="B605" s="78">
        <v>39</v>
      </c>
    </row>
    <row r="606" spans="1:2" ht="16.5" x14ac:dyDescent="0.3">
      <c r="A606" s="78" t="s">
        <v>624</v>
      </c>
      <c r="B606" s="78">
        <v>39</v>
      </c>
    </row>
    <row r="607" spans="1:2" ht="16.5" x14ac:dyDescent="0.3">
      <c r="A607" s="78" t="s">
        <v>661</v>
      </c>
      <c r="B607" s="78">
        <v>39</v>
      </c>
    </row>
    <row r="608" spans="1:2" ht="16.5" x14ac:dyDescent="0.3">
      <c r="A608" s="78" t="s">
        <v>662</v>
      </c>
      <c r="B608" s="78">
        <v>38</v>
      </c>
    </row>
    <row r="609" spans="1:2" ht="16.5" x14ac:dyDescent="0.3">
      <c r="A609" s="78" t="s">
        <v>663</v>
      </c>
      <c r="B609" s="78">
        <v>38</v>
      </c>
    </row>
    <row r="610" spans="1:2" ht="16.5" x14ac:dyDescent="0.3">
      <c r="A610" s="78" t="s">
        <v>597</v>
      </c>
      <c r="B610" s="78">
        <v>38</v>
      </c>
    </row>
    <row r="611" spans="1:2" ht="16.5" x14ac:dyDescent="0.3">
      <c r="A611" s="78" t="s">
        <v>669</v>
      </c>
      <c r="B611" s="78">
        <v>37</v>
      </c>
    </row>
    <row r="612" spans="1:2" ht="16.5" x14ac:dyDescent="0.3">
      <c r="A612" s="78" t="s">
        <v>794</v>
      </c>
      <c r="B612" s="78">
        <v>37</v>
      </c>
    </row>
    <row r="613" spans="1:2" ht="16.5" x14ac:dyDescent="0.3">
      <c r="A613" s="78" t="s">
        <v>666</v>
      </c>
      <c r="B613" s="78">
        <v>37</v>
      </c>
    </row>
    <row r="614" spans="1:2" ht="16.5" x14ac:dyDescent="0.3">
      <c r="A614" s="78" t="s">
        <v>668</v>
      </c>
      <c r="B614" s="78">
        <v>37</v>
      </c>
    </row>
    <row r="615" spans="1:2" ht="16.5" x14ac:dyDescent="0.3">
      <c r="A615" s="78" t="s">
        <v>673</v>
      </c>
      <c r="B615" s="78">
        <v>36</v>
      </c>
    </row>
    <row r="616" spans="1:2" ht="16.5" x14ac:dyDescent="0.3">
      <c r="A616" s="78" t="s">
        <v>675</v>
      </c>
      <c r="B616" s="78">
        <v>36</v>
      </c>
    </row>
    <row r="617" spans="1:2" ht="16.5" x14ac:dyDescent="0.3">
      <c r="A617" s="78" t="s">
        <v>649</v>
      </c>
      <c r="B617" s="78">
        <v>36</v>
      </c>
    </row>
    <row r="618" spans="1:2" ht="16.5" x14ac:dyDescent="0.3">
      <c r="A618" s="78" t="s">
        <v>643</v>
      </c>
      <c r="B618" s="78">
        <v>36</v>
      </c>
    </row>
    <row r="619" spans="1:2" ht="16.5" x14ac:dyDescent="0.3">
      <c r="A619" s="78" t="s">
        <v>651</v>
      </c>
      <c r="B619" s="78">
        <v>36</v>
      </c>
    </row>
    <row r="620" spans="1:2" ht="16.5" x14ac:dyDescent="0.3">
      <c r="A620" s="78" t="s">
        <v>689</v>
      </c>
      <c r="B620" s="78">
        <v>36</v>
      </c>
    </row>
    <row r="621" spans="1:2" ht="16.5" x14ac:dyDescent="0.3">
      <c r="A621" s="78" t="s">
        <v>690</v>
      </c>
      <c r="B621" s="78">
        <v>36</v>
      </c>
    </row>
    <row r="622" spans="1:2" ht="16.5" x14ac:dyDescent="0.3">
      <c r="A622" s="78" t="s">
        <v>681</v>
      </c>
      <c r="B622" s="78">
        <v>35</v>
      </c>
    </row>
    <row r="623" spans="1:2" ht="16.5" x14ac:dyDescent="0.3">
      <c r="A623" s="78" t="s">
        <v>665</v>
      </c>
      <c r="B623" s="78">
        <v>35</v>
      </c>
    </row>
    <row r="624" spans="1:2" ht="16.5" x14ac:dyDescent="0.3">
      <c r="A624" s="78" t="s">
        <v>684</v>
      </c>
      <c r="B624" s="78">
        <v>35</v>
      </c>
    </row>
    <row r="625" spans="1:2" ht="16.5" x14ac:dyDescent="0.3">
      <c r="A625" s="78" t="s">
        <v>697</v>
      </c>
      <c r="B625" s="78">
        <v>35</v>
      </c>
    </row>
    <row r="626" spans="1:2" ht="16.5" x14ac:dyDescent="0.3">
      <c r="A626" s="78" t="s">
        <v>698</v>
      </c>
      <c r="B626" s="78">
        <v>35</v>
      </c>
    </row>
    <row r="627" spans="1:2" ht="16.5" x14ac:dyDescent="0.3">
      <c r="A627" s="78" t="s">
        <v>686</v>
      </c>
      <c r="B627" s="78">
        <v>35</v>
      </c>
    </row>
    <row r="628" spans="1:2" ht="16.5" x14ac:dyDescent="0.3">
      <c r="A628" s="78" t="s">
        <v>714</v>
      </c>
      <c r="B628" s="78">
        <v>34</v>
      </c>
    </row>
    <row r="629" spans="1:2" ht="16.5" x14ac:dyDescent="0.3">
      <c r="A629" s="78" t="s">
        <v>671</v>
      </c>
      <c r="B629" s="78">
        <v>34</v>
      </c>
    </row>
    <row r="630" spans="1:2" ht="16.5" x14ac:dyDescent="0.3">
      <c r="A630" s="78" t="s">
        <v>672</v>
      </c>
      <c r="B630" s="78">
        <v>34</v>
      </c>
    </row>
    <row r="631" spans="1:2" ht="16.5" x14ac:dyDescent="0.3">
      <c r="A631" s="78" t="s">
        <v>688</v>
      </c>
      <c r="B631" s="78">
        <v>34</v>
      </c>
    </row>
    <row r="632" spans="1:2" ht="16.5" x14ac:dyDescent="0.3">
      <c r="A632" s="78" t="s">
        <v>699</v>
      </c>
      <c r="B632" s="78">
        <v>34</v>
      </c>
    </row>
    <row r="633" spans="1:2" ht="16.5" x14ac:dyDescent="0.3">
      <c r="A633" s="78" t="s">
        <v>97</v>
      </c>
      <c r="B633" s="78">
        <v>34</v>
      </c>
    </row>
    <row r="634" spans="1:2" ht="16.5" x14ac:dyDescent="0.3">
      <c r="A634" s="78" t="s">
        <v>646</v>
      </c>
      <c r="B634" s="78">
        <v>33</v>
      </c>
    </row>
    <row r="635" spans="1:2" ht="16.5" x14ac:dyDescent="0.3">
      <c r="A635" s="78" t="s">
        <v>704</v>
      </c>
      <c r="B635" s="78">
        <v>33</v>
      </c>
    </row>
    <row r="636" spans="1:2" ht="16.5" x14ac:dyDescent="0.3">
      <c r="A636" s="78" t="s">
        <v>682</v>
      </c>
      <c r="B636" s="78">
        <v>33</v>
      </c>
    </row>
    <row r="637" spans="1:2" ht="16.5" x14ac:dyDescent="0.3">
      <c r="A637" s="78" t="s">
        <v>696</v>
      </c>
      <c r="B637" s="78">
        <v>33</v>
      </c>
    </row>
    <row r="638" spans="1:2" ht="16.5" x14ac:dyDescent="0.3">
      <c r="A638" s="78" t="s">
        <v>679</v>
      </c>
      <c r="B638" s="78">
        <v>33</v>
      </c>
    </row>
    <row r="639" spans="1:2" ht="16.5" x14ac:dyDescent="0.3">
      <c r="A639" s="78" t="s">
        <v>670</v>
      </c>
      <c r="B639" s="78">
        <v>32</v>
      </c>
    </row>
    <row r="640" spans="1:2" ht="16.5" x14ac:dyDescent="0.3">
      <c r="A640" s="78" t="s">
        <v>715</v>
      </c>
      <c r="B640" s="78">
        <v>32</v>
      </c>
    </row>
    <row r="641" spans="1:2" ht="16.5" x14ac:dyDescent="0.3">
      <c r="A641" s="78" t="s">
        <v>674</v>
      </c>
      <c r="B641" s="78">
        <v>32</v>
      </c>
    </row>
    <row r="642" spans="1:2" ht="16.5" x14ac:dyDescent="0.3">
      <c r="A642" s="78" t="s">
        <v>735</v>
      </c>
      <c r="B642" s="78">
        <v>32</v>
      </c>
    </row>
    <row r="643" spans="1:2" ht="16.5" x14ac:dyDescent="0.3">
      <c r="A643" s="78" t="s">
        <v>639</v>
      </c>
      <c r="B643" s="78">
        <v>32</v>
      </c>
    </row>
    <row r="644" spans="1:2" ht="16.5" x14ac:dyDescent="0.3">
      <c r="A644" s="78" t="s">
        <v>664</v>
      </c>
      <c r="B644" s="78">
        <v>31</v>
      </c>
    </row>
    <row r="645" spans="1:2" ht="16.5" x14ac:dyDescent="0.3">
      <c r="A645" s="78" t="s">
        <v>694</v>
      </c>
      <c r="B645" s="78">
        <v>31</v>
      </c>
    </row>
    <row r="646" spans="1:2" ht="16.5" x14ac:dyDescent="0.3">
      <c r="A646" s="78" t="s">
        <v>710</v>
      </c>
      <c r="B646" s="78">
        <v>31</v>
      </c>
    </row>
    <row r="647" spans="1:2" ht="16.5" x14ac:dyDescent="0.3">
      <c r="A647" s="78" t="s">
        <v>683</v>
      </c>
      <c r="B647" s="78">
        <v>31</v>
      </c>
    </row>
    <row r="648" spans="1:2" ht="16.5" x14ac:dyDescent="0.3">
      <c r="A648" s="78" t="s">
        <v>703</v>
      </c>
      <c r="B648" s="78">
        <v>31</v>
      </c>
    </row>
    <row r="649" spans="1:2" ht="16.5" x14ac:dyDescent="0.3">
      <c r="A649" s="78" t="s">
        <v>96</v>
      </c>
      <c r="B649" s="78">
        <v>31</v>
      </c>
    </row>
    <row r="650" spans="1:2" ht="16.5" x14ac:dyDescent="0.3">
      <c r="A650" s="78" t="s">
        <v>819</v>
      </c>
      <c r="B650" s="78">
        <v>30</v>
      </c>
    </row>
    <row r="651" spans="1:2" ht="16.5" x14ac:dyDescent="0.3">
      <c r="A651" s="78" t="s">
        <v>713</v>
      </c>
      <c r="B651" s="78">
        <v>30</v>
      </c>
    </row>
    <row r="652" spans="1:2" ht="16.5" x14ac:dyDescent="0.3">
      <c r="A652" s="78" t="s">
        <v>782</v>
      </c>
      <c r="B652" s="78">
        <v>30</v>
      </c>
    </row>
    <row r="653" spans="1:2" ht="16.5" x14ac:dyDescent="0.3">
      <c r="A653" s="78" t="s">
        <v>711</v>
      </c>
      <c r="B653" s="78">
        <v>30</v>
      </c>
    </row>
    <row r="654" spans="1:2" ht="16.5" x14ac:dyDescent="0.3">
      <c r="A654" s="78" t="s">
        <v>702</v>
      </c>
      <c r="B654" s="78">
        <v>30</v>
      </c>
    </row>
    <row r="655" spans="1:2" ht="16.5" x14ac:dyDescent="0.3">
      <c r="A655" s="78" t="s">
        <v>701</v>
      </c>
      <c r="B655" s="78">
        <v>29</v>
      </c>
    </row>
    <row r="656" spans="1:2" ht="16.5" x14ac:dyDescent="0.3">
      <c r="A656" s="78" t="s">
        <v>705</v>
      </c>
      <c r="B656" s="78">
        <v>29</v>
      </c>
    </row>
    <row r="657" spans="1:2" ht="16.5" x14ac:dyDescent="0.3">
      <c r="A657" s="78" t="s">
        <v>717</v>
      </c>
      <c r="B657" s="78">
        <v>29</v>
      </c>
    </row>
    <row r="658" spans="1:2" ht="16.5" x14ac:dyDescent="0.3">
      <c r="A658" s="78" t="s">
        <v>712</v>
      </c>
      <c r="B658" s="78">
        <v>29</v>
      </c>
    </row>
    <row r="659" spans="1:2" ht="16.5" x14ac:dyDescent="0.3">
      <c r="A659" s="78" t="s">
        <v>744</v>
      </c>
      <c r="B659" s="78">
        <v>28</v>
      </c>
    </row>
    <row r="660" spans="1:2" ht="16.5" x14ac:dyDescent="0.3">
      <c r="A660" s="78" t="s">
        <v>722</v>
      </c>
      <c r="B660" s="78">
        <v>28</v>
      </c>
    </row>
    <row r="661" spans="1:2" ht="16.5" x14ac:dyDescent="0.3">
      <c r="A661" s="78" t="s">
        <v>723</v>
      </c>
      <c r="B661" s="78">
        <v>28</v>
      </c>
    </row>
    <row r="662" spans="1:2" ht="16.5" x14ac:dyDescent="0.3">
      <c r="A662" s="78" t="s">
        <v>708</v>
      </c>
      <c r="B662" s="78">
        <v>28</v>
      </c>
    </row>
    <row r="663" spans="1:2" ht="16.5" x14ac:dyDescent="0.3">
      <c r="A663" s="78" t="s">
        <v>879</v>
      </c>
      <c r="B663" s="78">
        <v>28</v>
      </c>
    </row>
    <row r="664" spans="1:2" ht="16.5" x14ac:dyDescent="0.3">
      <c r="A664" s="78" t="s">
        <v>695</v>
      </c>
      <c r="B664" s="78">
        <v>28</v>
      </c>
    </row>
    <row r="665" spans="1:2" ht="16.5" x14ac:dyDescent="0.3">
      <c r="A665" s="78" t="s">
        <v>719</v>
      </c>
      <c r="B665" s="78">
        <v>28</v>
      </c>
    </row>
    <row r="666" spans="1:2" ht="16.5" x14ac:dyDescent="0.3">
      <c r="A666" s="78" t="s">
        <v>734</v>
      </c>
      <c r="B666" s="78">
        <v>28</v>
      </c>
    </row>
    <row r="667" spans="1:2" ht="16.5" x14ac:dyDescent="0.3">
      <c r="A667" s="78" t="s">
        <v>451</v>
      </c>
      <c r="B667" s="78">
        <v>28</v>
      </c>
    </row>
    <row r="668" spans="1:2" ht="16.5" x14ac:dyDescent="0.3">
      <c r="A668" s="78" t="s">
        <v>724</v>
      </c>
      <c r="B668" s="78">
        <v>27</v>
      </c>
    </row>
    <row r="669" spans="1:2" ht="16.5" x14ac:dyDescent="0.3">
      <c r="A669" s="78" t="s">
        <v>721</v>
      </c>
      <c r="B669" s="78">
        <v>27</v>
      </c>
    </row>
    <row r="670" spans="1:2" ht="16.5" x14ac:dyDescent="0.3">
      <c r="A670" s="78" t="s">
        <v>727</v>
      </c>
      <c r="B670" s="78">
        <v>27</v>
      </c>
    </row>
    <row r="671" spans="1:2" ht="16.5" x14ac:dyDescent="0.3">
      <c r="A671" s="78" t="s">
        <v>749</v>
      </c>
      <c r="B671" s="78">
        <v>27</v>
      </c>
    </row>
    <row r="672" spans="1:2" ht="16.5" x14ac:dyDescent="0.3">
      <c r="A672" s="78" t="s">
        <v>748</v>
      </c>
      <c r="B672" s="78">
        <v>27</v>
      </c>
    </row>
    <row r="673" spans="1:2" ht="16.5" x14ac:dyDescent="0.3">
      <c r="A673" s="78" t="s">
        <v>725</v>
      </c>
      <c r="B673" s="78">
        <v>27</v>
      </c>
    </row>
    <row r="674" spans="1:2" ht="16.5" x14ac:dyDescent="0.3">
      <c r="A674" s="78" t="s">
        <v>605</v>
      </c>
      <c r="B674" s="78">
        <v>27</v>
      </c>
    </row>
    <row r="675" spans="1:2" ht="16.5" x14ac:dyDescent="0.3">
      <c r="A675" s="78" t="s">
        <v>720</v>
      </c>
      <c r="B675" s="78">
        <v>27</v>
      </c>
    </row>
    <row r="676" spans="1:2" ht="16.5" x14ac:dyDescent="0.3">
      <c r="A676" s="78" t="s">
        <v>726</v>
      </c>
      <c r="B676" s="78">
        <v>27</v>
      </c>
    </row>
    <row r="677" spans="1:2" ht="16.5" x14ac:dyDescent="0.3">
      <c r="A677" s="78" t="s">
        <v>692</v>
      </c>
      <c r="B677" s="78">
        <v>26</v>
      </c>
    </row>
    <row r="678" spans="1:2" ht="16.5" x14ac:dyDescent="0.3">
      <c r="A678" s="78" t="s">
        <v>765</v>
      </c>
      <c r="B678" s="78">
        <v>26</v>
      </c>
    </row>
    <row r="679" spans="1:2" ht="16.5" x14ac:dyDescent="0.3">
      <c r="A679" s="78" t="s">
        <v>729</v>
      </c>
      <c r="B679" s="78">
        <v>26</v>
      </c>
    </row>
    <row r="680" spans="1:2" ht="16.5" x14ac:dyDescent="0.3">
      <c r="A680" s="78" t="s">
        <v>738</v>
      </c>
      <c r="B680" s="78">
        <v>26</v>
      </c>
    </row>
    <row r="681" spans="1:2" ht="16.5" x14ac:dyDescent="0.3">
      <c r="A681" s="78" t="s">
        <v>730</v>
      </c>
      <c r="B681" s="78">
        <v>26</v>
      </c>
    </row>
    <row r="682" spans="1:2" ht="16.5" x14ac:dyDescent="0.3">
      <c r="A682" s="78" t="s">
        <v>812</v>
      </c>
      <c r="B682" s="78">
        <v>26</v>
      </c>
    </row>
    <row r="683" spans="1:2" ht="16.5" x14ac:dyDescent="0.3">
      <c r="A683" s="78" t="s">
        <v>741</v>
      </c>
      <c r="B683" s="78">
        <v>26</v>
      </c>
    </row>
    <row r="684" spans="1:2" ht="16.5" x14ac:dyDescent="0.3">
      <c r="A684" s="78" t="s">
        <v>740</v>
      </c>
      <c r="B684" s="78">
        <v>25</v>
      </c>
    </row>
    <row r="685" spans="1:2" ht="16.5" x14ac:dyDescent="0.3">
      <c r="A685" s="78" t="s">
        <v>728</v>
      </c>
      <c r="B685" s="78">
        <v>25</v>
      </c>
    </row>
    <row r="686" spans="1:2" ht="16.5" x14ac:dyDescent="0.3">
      <c r="A686" s="78" t="s">
        <v>798</v>
      </c>
      <c r="B686" s="78">
        <v>25</v>
      </c>
    </row>
    <row r="687" spans="1:2" ht="16.5" x14ac:dyDescent="0.3">
      <c r="A687" s="78" t="s">
        <v>739</v>
      </c>
      <c r="B687" s="78">
        <v>25</v>
      </c>
    </row>
    <row r="688" spans="1:2" ht="16.5" x14ac:dyDescent="0.3">
      <c r="A688" s="78" t="s">
        <v>742</v>
      </c>
      <c r="B688" s="78">
        <v>25</v>
      </c>
    </row>
    <row r="689" spans="1:2" ht="16.5" x14ac:dyDescent="0.3">
      <c r="A689" s="78" t="s">
        <v>700</v>
      </c>
      <c r="B689" s="78">
        <v>24</v>
      </c>
    </row>
    <row r="690" spans="1:2" ht="16.5" x14ac:dyDescent="0.3">
      <c r="A690" s="78" t="s">
        <v>745</v>
      </c>
      <c r="B690" s="78">
        <v>24</v>
      </c>
    </row>
    <row r="691" spans="1:2" ht="16.5" x14ac:dyDescent="0.3">
      <c r="A691" s="78" t="s">
        <v>802</v>
      </c>
      <c r="B691" s="78">
        <v>24</v>
      </c>
    </row>
    <row r="692" spans="1:2" ht="16.5" x14ac:dyDescent="0.3">
      <c r="A692" s="78" t="s">
        <v>416</v>
      </c>
      <c r="B692" s="78">
        <v>24</v>
      </c>
    </row>
    <row r="693" spans="1:2" ht="16.5" x14ac:dyDescent="0.3">
      <c r="A693" s="78" t="s">
        <v>732</v>
      </c>
      <c r="B693" s="78">
        <v>24</v>
      </c>
    </row>
    <row r="694" spans="1:2" ht="16.5" x14ac:dyDescent="0.3">
      <c r="A694" s="78" t="s">
        <v>736</v>
      </c>
      <c r="B694" s="78">
        <v>24</v>
      </c>
    </row>
    <row r="695" spans="1:2" ht="16.5" x14ac:dyDescent="0.3">
      <c r="A695" s="78" t="s">
        <v>737</v>
      </c>
      <c r="B695" s="78">
        <v>24</v>
      </c>
    </row>
    <row r="696" spans="1:2" ht="16.5" x14ac:dyDescent="0.3">
      <c r="A696" s="78" t="s">
        <v>750</v>
      </c>
      <c r="B696" s="78">
        <v>23</v>
      </c>
    </row>
    <row r="697" spans="1:2" ht="16.5" x14ac:dyDescent="0.3">
      <c r="A697" s="78" t="s">
        <v>751</v>
      </c>
      <c r="B697" s="78">
        <v>23</v>
      </c>
    </row>
    <row r="698" spans="1:2" ht="16.5" x14ac:dyDescent="0.3">
      <c r="A698" s="78" t="s">
        <v>753</v>
      </c>
      <c r="B698" s="78">
        <v>23</v>
      </c>
    </row>
    <row r="699" spans="1:2" ht="16.5" x14ac:dyDescent="0.3">
      <c r="A699" s="78" t="s">
        <v>733</v>
      </c>
      <c r="B699" s="78">
        <v>23</v>
      </c>
    </row>
    <row r="700" spans="1:2" ht="16.5" x14ac:dyDescent="0.3">
      <c r="A700" s="78" t="s">
        <v>743</v>
      </c>
      <c r="B700" s="78">
        <v>23</v>
      </c>
    </row>
    <row r="701" spans="1:2" ht="16.5" x14ac:dyDescent="0.3">
      <c r="A701" s="78" t="s">
        <v>763</v>
      </c>
      <c r="B701" s="78">
        <v>23</v>
      </c>
    </row>
    <row r="702" spans="1:2" ht="16.5" x14ac:dyDescent="0.3">
      <c r="A702" s="78" t="s">
        <v>98</v>
      </c>
      <c r="B702" s="78">
        <v>23</v>
      </c>
    </row>
    <row r="703" spans="1:2" ht="16.5" x14ac:dyDescent="0.3">
      <c r="A703" s="78" t="s">
        <v>788</v>
      </c>
      <c r="B703" s="78">
        <v>22</v>
      </c>
    </row>
    <row r="704" spans="1:2" ht="16.5" x14ac:dyDescent="0.3">
      <c r="A704" s="78" t="s">
        <v>755</v>
      </c>
      <c r="B704" s="78">
        <v>22</v>
      </c>
    </row>
    <row r="705" spans="1:2" ht="16.5" x14ac:dyDescent="0.3">
      <c r="A705" s="78" t="s">
        <v>797</v>
      </c>
      <c r="B705" s="78">
        <v>22</v>
      </c>
    </row>
    <row r="706" spans="1:2" ht="16.5" x14ac:dyDescent="0.3">
      <c r="A706" s="78" t="s">
        <v>757</v>
      </c>
      <c r="B706" s="78">
        <v>22</v>
      </c>
    </row>
    <row r="707" spans="1:2" ht="16.5" x14ac:dyDescent="0.3">
      <c r="A707" s="78" t="s">
        <v>758</v>
      </c>
      <c r="B707" s="78">
        <v>22</v>
      </c>
    </row>
    <row r="708" spans="1:2" ht="16.5" x14ac:dyDescent="0.3">
      <c r="A708" s="78" t="s">
        <v>747</v>
      </c>
      <c r="B708" s="78">
        <v>22</v>
      </c>
    </row>
    <row r="709" spans="1:2" ht="16.5" x14ac:dyDescent="0.3">
      <c r="A709" s="78" t="s">
        <v>642</v>
      </c>
      <c r="B709" s="78">
        <v>22</v>
      </c>
    </row>
    <row r="710" spans="1:2" ht="16.5" x14ac:dyDescent="0.3">
      <c r="A710" s="78" t="s">
        <v>889</v>
      </c>
      <c r="B710" s="78">
        <v>22</v>
      </c>
    </row>
    <row r="711" spans="1:2" ht="16.5" x14ac:dyDescent="0.3">
      <c r="A711" s="78" t="s">
        <v>873</v>
      </c>
      <c r="B711" s="78">
        <v>21</v>
      </c>
    </row>
    <row r="712" spans="1:2" ht="16.5" x14ac:dyDescent="0.3">
      <c r="A712" s="78" t="s">
        <v>731</v>
      </c>
      <c r="B712" s="78">
        <v>21</v>
      </c>
    </row>
    <row r="713" spans="1:2" ht="16.5" x14ac:dyDescent="0.3">
      <c r="A713" s="78" t="s">
        <v>772</v>
      </c>
      <c r="B713" s="78">
        <v>21</v>
      </c>
    </row>
    <row r="714" spans="1:2" ht="16.5" x14ac:dyDescent="0.3">
      <c r="A714" s="78" t="s">
        <v>761</v>
      </c>
      <c r="B714" s="78">
        <v>21</v>
      </c>
    </row>
    <row r="715" spans="1:2" ht="16.5" x14ac:dyDescent="0.3">
      <c r="A715" s="78" t="s">
        <v>762</v>
      </c>
      <c r="B715" s="78">
        <v>21</v>
      </c>
    </row>
    <row r="716" spans="1:2" ht="16.5" x14ac:dyDescent="0.3">
      <c r="A716" s="78" t="s">
        <v>764</v>
      </c>
      <c r="B716" s="78">
        <v>21</v>
      </c>
    </row>
    <row r="717" spans="1:2" ht="16.5" x14ac:dyDescent="0.3">
      <c r="A717" s="78" t="s">
        <v>770</v>
      </c>
      <c r="B717" s="78">
        <v>21</v>
      </c>
    </row>
    <row r="718" spans="1:2" ht="16.5" x14ac:dyDescent="0.3">
      <c r="A718" s="78" t="s">
        <v>754</v>
      </c>
      <c r="B718" s="78">
        <v>21</v>
      </c>
    </row>
    <row r="719" spans="1:2" ht="16.5" x14ac:dyDescent="0.3">
      <c r="A719" s="78" t="s">
        <v>756</v>
      </c>
      <c r="B719" s="78">
        <v>20</v>
      </c>
    </row>
    <row r="720" spans="1:2" ht="16.5" x14ac:dyDescent="0.3">
      <c r="A720" s="78" t="s">
        <v>766</v>
      </c>
      <c r="B720" s="78">
        <v>20</v>
      </c>
    </row>
    <row r="721" spans="1:2" ht="16.5" x14ac:dyDescent="0.3">
      <c r="A721" s="78" t="s">
        <v>767</v>
      </c>
      <c r="B721" s="78">
        <v>20</v>
      </c>
    </row>
    <row r="722" spans="1:2" ht="16.5" x14ac:dyDescent="0.3">
      <c r="A722" s="78" t="s">
        <v>830</v>
      </c>
      <c r="B722" s="78">
        <v>20</v>
      </c>
    </row>
    <row r="723" spans="1:2" ht="16.5" x14ac:dyDescent="0.3">
      <c r="A723" s="78" t="s">
        <v>769</v>
      </c>
      <c r="B723" s="78">
        <v>20</v>
      </c>
    </row>
    <row r="724" spans="1:2" ht="16.5" x14ac:dyDescent="0.3">
      <c r="A724" s="78" t="s">
        <v>779</v>
      </c>
      <c r="B724" s="78">
        <v>19</v>
      </c>
    </row>
    <row r="725" spans="1:2" ht="16.5" x14ac:dyDescent="0.3">
      <c r="A725" s="78" t="s">
        <v>780</v>
      </c>
      <c r="B725" s="78">
        <v>19</v>
      </c>
    </row>
    <row r="726" spans="1:2" ht="16.5" x14ac:dyDescent="0.3">
      <c r="A726" s="78" t="s">
        <v>771</v>
      </c>
      <c r="B726" s="78">
        <v>19</v>
      </c>
    </row>
    <row r="727" spans="1:2" ht="16.5" x14ac:dyDescent="0.3">
      <c r="A727" s="78" t="s">
        <v>760</v>
      </c>
      <c r="B727" s="78">
        <v>19</v>
      </c>
    </row>
    <row r="728" spans="1:2" ht="16.5" x14ac:dyDescent="0.3">
      <c r="A728" s="78" t="s">
        <v>752</v>
      </c>
      <c r="B728" s="78">
        <v>19</v>
      </c>
    </row>
    <row r="729" spans="1:2" ht="16.5" x14ac:dyDescent="0.3">
      <c r="A729" s="78" t="s">
        <v>777</v>
      </c>
      <c r="B729" s="78">
        <v>18</v>
      </c>
    </row>
    <row r="730" spans="1:2" ht="16.5" x14ac:dyDescent="0.3">
      <c r="A730" s="78" t="s">
        <v>791</v>
      </c>
      <c r="B730" s="78">
        <v>18</v>
      </c>
    </row>
    <row r="731" spans="1:2" ht="16.5" x14ac:dyDescent="0.3">
      <c r="A731" s="78" t="s">
        <v>774</v>
      </c>
      <c r="B731" s="78">
        <v>18</v>
      </c>
    </row>
    <row r="732" spans="1:2" ht="16.5" x14ac:dyDescent="0.3">
      <c r="A732" s="78" t="s">
        <v>803</v>
      </c>
      <c r="B732" s="78">
        <v>18</v>
      </c>
    </row>
    <row r="733" spans="1:2" ht="16.5" x14ac:dyDescent="0.3">
      <c r="A733" s="78" t="s">
        <v>677</v>
      </c>
      <c r="B733" s="78">
        <v>18</v>
      </c>
    </row>
    <row r="734" spans="1:2" ht="16.5" x14ac:dyDescent="0.3">
      <c r="A734" s="78" t="s">
        <v>775</v>
      </c>
      <c r="B734" s="78">
        <v>18</v>
      </c>
    </row>
    <row r="735" spans="1:2" ht="16.5" x14ac:dyDescent="0.3">
      <c r="A735" s="78" t="s">
        <v>795</v>
      </c>
      <c r="B735" s="78">
        <v>17</v>
      </c>
    </row>
    <row r="736" spans="1:2" ht="16.5" x14ac:dyDescent="0.3">
      <c r="A736" s="78" t="s">
        <v>759</v>
      </c>
      <c r="B736" s="78">
        <v>17</v>
      </c>
    </row>
    <row r="737" spans="1:2" ht="16.5" x14ac:dyDescent="0.3">
      <c r="A737" s="78" t="s">
        <v>893</v>
      </c>
      <c r="B737" s="78">
        <v>17</v>
      </c>
    </row>
    <row r="738" spans="1:2" ht="16.5" x14ac:dyDescent="0.3">
      <c r="A738" s="78" t="s">
        <v>608</v>
      </c>
      <c r="B738" s="78">
        <v>17</v>
      </c>
    </row>
    <row r="739" spans="1:2" ht="33" x14ac:dyDescent="0.3">
      <c r="A739" s="78" t="s">
        <v>99</v>
      </c>
      <c r="B739" s="78">
        <v>17</v>
      </c>
    </row>
    <row r="740" spans="1:2" ht="16.5" x14ac:dyDescent="0.3">
      <c r="A740" s="78" t="s">
        <v>828</v>
      </c>
      <c r="B740" s="78">
        <v>16</v>
      </c>
    </row>
    <row r="741" spans="1:2" ht="16.5" x14ac:dyDescent="0.3">
      <c r="A741" s="78" t="s">
        <v>776</v>
      </c>
      <c r="B741" s="78">
        <v>16</v>
      </c>
    </row>
    <row r="742" spans="1:2" ht="16.5" x14ac:dyDescent="0.3">
      <c r="A742" s="78" t="s">
        <v>881</v>
      </c>
      <c r="B742" s="78">
        <v>16</v>
      </c>
    </row>
    <row r="743" spans="1:2" ht="16.5" x14ac:dyDescent="0.3">
      <c r="A743" s="78" t="s">
        <v>786</v>
      </c>
      <c r="B743" s="78">
        <v>16</v>
      </c>
    </row>
    <row r="744" spans="1:2" ht="16.5" x14ac:dyDescent="0.3">
      <c r="A744" s="78" t="s">
        <v>787</v>
      </c>
      <c r="B744" s="78">
        <v>16</v>
      </c>
    </row>
    <row r="745" spans="1:2" ht="16.5" x14ac:dyDescent="0.3">
      <c r="A745" s="78" t="s">
        <v>806</v>
      </c>
      <c r="B745" s="78">
        <v>16</v>
      </c>
    </row>
    <row r="746" spans="1:2" ht="16.5" x14ac:dyDescent="0.3">
      <c r="A746" s="78" t="s">
        <v>789</v>
      </c>
      <c r="B746" s="78">
        <v>16</v>
      </c>
    </row>
    <row r="747" spans="1:2" ht="16.5" x14ac:dyDescent="0.3">
      <c r="A747" s="78" t="s">
        <v>783</v>
      </c>
      <c r="B747" s="78">
        <v>16</v>
      </c>
    </row>
    <row r="748" spans="1:2" ht="16.5" x14ac:dyDescent="0.3">
      <c r="A748" s="78" t="s">
        <v>800</v>
      </c>
      <c r="B748" s="78">
        <v>16</v>
      </c>
    </row>
    <row r="749" spans="1:2" ht="16.5" x14ac:dyDescent="0.3">
      <c r="A749" s="78" t="s">
        <v>784</v>
      </c>
      <c r="B749" s="78">
        <v>16</v>
      </c>
    </row>
    <row r="750" spans="1:2" ht="16.5" x14ac:dyDescent="0.3">
      <c r="A750" s="78" t="s">
        <v>790</v>
      </c>
      <c r="B750" s="78">
        <v>16</v>
      </c>
    </row>
    <row r="751" spans="1:2" ht="16.5" x14ac:dyDescent="0.3">
      <c r="A751" s="78" t="s">
        <v>100</v>
      </c>
      <c r="B751" s="78">
        <v>16</v>
      </c>
    </row>
    <row r="752" spans="1:2" ht="16.5" x14ac:dyDescent="0.3">
      <c r="A752" s="78" t="s">
        <v>793</v>
      </c>
      <c r="B752" s="78">
        <v>15</v>
      </c>
    </row>
    <row r="753" spans="1:2" ht="16.5" x14ac:dyDescent="0.3">
      <c r="A753" s="78" t="s">
        <v>813</v>
      </c>
      <c r="B753" s="78">
        <v>15</v>
      </c>
    </row>
    <row r="754" spans="1:2" ht="16.5" x14ac:dyDescent="0.3">
      <c r="A754" s="78" t="s">
        <v>785</v>
      </c>
      <c r="B754" s="78">
        <v>15</v>
      </c>
    </row>
    <row r="755" spans="1:2" ht="16.5" x14ac:dyDescent="0.3">
      <c r="A755" s="78" t="s">
        <v>792</v>
      </c>
      <c r="B755" s="78">
        <v>15</v>
      </c>
    </row>
    <row r="756" spans="1:2" ht="16.5" x14ac:dyDescent="0.3">
      <c r="A756" s="78" t="s">
        <v>818</v>
      </c>
      <c r="B756" s="78">
        <v>15</v>
      </c>
    </row>
    <row r="757" spans="1:2" ht="16.5" x14ac:dyDescent="0.3">
      <c r="A757" s="78" t="s">
        <v>799</v>
      </c>
      <c r="B757" s="78">
        <v>15</v>
      </c>
    </row>
    <row r="758" spans="1:2" ht="16.5" x14ac:dyDescent="0.3">
      <c r="A758" s="78" t="s">
        <v>796</v>
      </c>
      <c r="B758" s="78">
        <v>15</v>
      </c>
    </row>
    <row r="759" spans="1:2" ht="16.5" x14ac:dyDescent="0.3">
      <c r="A759" s="78" t="s">
        <v>101</v>
      </c>
      <c r="B759" s="78">
        <v>15</v>
      </c>
    </row>
    <row r="760" spans="1:2" ht="16.5" x14ac:dyDescent="0.3">
      <c r="A760" s="78" t="s">
        <v>816</v>
      </c>
      <c r="B760" s="78">
        <v>14</v>
      </c>
    </row>
    <row r="761" spans="1:2" ht="16.5" x14ac:dyDescent="0.3">
      <c r="A761" s="78" t="s">
        <v>814</v>
      </c>
      <c r="B761" s="78">
        <v>14</v>
      </c>
    </row>
    <row r="762" spans="1:2" ht="16.5" x14ac:dyDescent="0.3">
      <c r="A762" s="78" t="s">
        <v>810</v>
      </c>
      <c r="B762" s="78">
        <v>13</v>
      </c>
    </row>
    <row r="763" spans="1:2" ht="16.5" x14ac:dyDescent="0.3">
      <c r="A763" s="78" t="s">
        <v>801</v>
      </c>
      <c r="B763" s="78">
        <v>13</v>
      </c>
    </row>
    <row r="764" spans="1:2" ht="16.5" x14ac:dyDescent="0.3">
      <c r="A764" s="78" t="s">
        <v>808</v>
      </c>
      <c r="B764" s="78">
        <v>13</v>
      </c>
    </row>
    <row r="765" spans="1:2" ht="16.5" x14ac:dyDescent="0.3">
      <c r="A765" s="78" t="s">
        <v>102</v>
      </c>
      <c r="B765" s="78">
        <v>13</v>
      </c>
    </row>
    <row r="766" spans="1:2" ht="16.5" x14ac:dyDescent="0.3">
      <c r="A766" s="78" t="s">
        <v>832</v>
      </c>
      <c r="B766" s="78">
        <v>12</v>
      </c>
    </row>
    <row r="767" spans="1:2" ht="16.5" x14ac:dyDescent="0.3">
      <c r="A767" s="78" t="s">
        <v>811</v>
      </c>
      <c r="B767" s="78">
        <v>12</v>
      </c>
    </row>
    <row r="768" spans="1:2" ht="16.5" x14ac:dyDescent="0.3">
      <c r="A768" s="78" t="s">
        <v>685</v>
      </c>
      <c r="B768" s="78">
        <v>12</v>
      </c>
    </row>
    <row r="769" spans="1:2" ht="16.5" x14ac:dyDescent="0.3">
      <c r="A769" s="78" t="s">
        <v>822</v>
      </c>
      <c r="B769" s="78">
        <v>12</v>
      </c>
    </row>
    <row r="770" spans="1:2" ht="16.5" x14ac:dyDescent="0.3">
      <c r="A770" s="78" t="s">
        <v>809</v>
      </c>
      <c r="B770" s="78">
        <v>12</v>
      </c>
    </row>
    <row r="771" spans="1:2" ht="16.5" x14ac:dyDescent="0.3">
      <c r="A771" s="78" t="s">
        <v>815</v>
      </c>
      <c r="B771" s="78">
        <v>12</v>
      </c>
    </row>
    <row r="772" spans="1:2" ht="16.5" x14ac:dyDescent="0.3">
      <c r="A772" s="78" t="s">
        <v>108</v>
      </c>
      <c r="B772" s="78">
        <v>12</v>
      </c>
    </row>
    <row r="773" spans="1:2" ht="16.5" x14ac:dyDescent="0.3">
      <c r="A773" s="78" t="s">
        <v>103</v>
      </c>
      <c r="B773" s="78">
        <v>12</v>
      </c>
    </row>
    <row r="774" spans="1:2" ht="16.5" x14ac:dyDescent="0.3">
      <c r="A774" s="78" t="s">
        <v>825</v>
      </c>
      <c r="B774" s="78">
        <v>11</v>
      </c>
    </row>
    <row r="775" spans="1:2" ht="16.5" x14ac:dyDescent="0.3">
      <c r="A775" s="78" t="s">
        <v>877</v>
      </c>
      <c r="B775" s="78">
        <v>11</v>
      </c>
    </row>
    <row r="776" spans="1:2" ht="16.5" x14ac:dyDescent="0.3">
      <c r="A776" s="78" t="s">
        <v>804</v>
      </c>
      <c r="B776" s="78">
        <v>11</v>
      </c>
    </row>
    <row r="777" spans="1:2" ht="16.5" x14ac:dyDescent="0.3">
      <c r="A777" s="78" t="s">
        <v>807</v>
      </c>
      <c r="B777" s="78">
        <v>11</v>
      </c>
    </row>
    <row r="778" spans="1:2" ht="16.5" x14ac:dyDescent="0.3">
      <c r="A778" s="78" t="s">
        <v>821</v>
      </c>
      <c r="B778" s="78">
        <v>11</v>
      </c>
    </row>
    <row r="779" spans="1:2" ht="16.5" x14ac:dyDescent="0.3">
      <c r="A779" s="78" t="s">
        <v>105</v>
      </c>
      <c r="B779" s="78">
        <v>11</v>
      </c>
    </row>
    <row r="780" spans="1:2" ht="16.5" x14ac:dyDescent="0.3">
      <c r="A780" s="78" t="s">
        <v>870</v>
      </c>
      <c r="B780" s="78">
        <v>10</v>
      </c>
    </row>
    <row r="781" spans="1:2" ht="16.5" x14ac:dyDescent="0.3">
      <c r="A781" s="78" t="s">
        <v>778</v>
      </c>
      <c r="B781" s="78">
        <v>10</v>
      </c>
    </row>
    <row r="782" spans="1:2" ht="16.5" x14ac:dyDescent="0.3">
      <c r="A782" s="78" t="s">
        <v>826</v>
      </c>
      <c r="B782" s="78">
        <v>10</v>
      </c>
    </row>
    <row r="783" spans="1:2" ht="16.5" x14ac:dyDescent="0.3">
      <c r="A783" s="78" t="s">
        <v>827</v>
      </c>
      <c r="B783" s="78">
        <v>10</v>
      </c>
    </row>
    <row r="784" spans="1:2" ht="16.5" x14ac:dyDescent="0.3">
      <c r="A784" s="78" t="s">
        <v>817</v>
      </c>
      <c r="B784" s="78">
        <v>10</v>
      </c>
    </row>
    <row r="785" spans="1:2" ht="16.5" x14ac:dyDescent="0.3">
      <c r="A785" s="78" t="s">
        <v>805</v>
      </c>
      <c r="B785" s="78">
        <v>10</v>
      </c>
    </row>
    <row r="786" spans="1:2" ht="16.5" x14ac:dyDescent="0.3">
      <c r="A786" s="78" t="s">
        <v>831</v>
      </c>
      <c r="B786" s="78">
        <v>10</v>
      </c>
    </row>
    <row r="787" spans="1:2" ht="16.5" x14ac:dyDescent="0.3">
      <c r="A787" s="78" t="s">
        <v>824</v>
      </c>
      <c r="B787" s="78">
        <v>10</v>
      </c>
    </row>
    <row r="788" spans="1:2" ht="16.5" x14ac:dyDescent="0.3">
      <c r="A788" s="78" t="s">
        <v>823</v>
      </c>
      <c r="B788" s="78">
        <v>9</v>
      </c>
    </row>
    <row r="789" spans="1:2" ht="16.5" x14ac:dyDescent="0.3">
      <c r="A789" s="78" t="s">
        <v>833</v>
      </c>
      <c r="B789" s="78">
        <v>9</v>
      </c>
    </row>
    <row r="790" spans="1:2" ht="16.5" x14ac:dyDescent="0.3">
      <c r="A790" s="78" t="s">
        <v>834</v>
      </c>
      <c r="B790" s="78">
        <v>9</v>
      </c>
    </row>
    <row r="791" spans="1:2" ht="16.5" x14ac:dyDescent="0.3">
      <c r="A791" s="78" t="s">
        <v>835</v>
      </c>
      <c r="B791" s="78">
        <v>9</v>
      </c>
    </row>
    <row r="792" spans="1:2" ht="16.5" x14ac:dyDescent="0.3">
      <c r="A792" s="78" t="s">
        <v>836</v>
      </c>
      <c r="B792" s="78">
        <v>9</v>
      </c>
    </row>
    <row r="793" spans="1:2" ht="16.5" x14ac:dyDescent="0.3">
      <c r="A793" s="78" t="s">
        <v>820</v>
      </c>
      <c r="B793" s="78">
        <v>9</v>
      </c>
    </row>
    <row r="794" spans="1:2" ht="16.5" x14ac:dyDescent="0.3">
      <c r="A794" s="78" t="s">
        <v>837</v>
      </c>
      <c r="B794" s="78">
        <v>9</v>
      </c>
    </row>
    <row r="795" spans="1:2" ht="16.5" x14ac:dyDescent="0.3">
      <c r="A795" s="78" t="s">
        <v>104</v>
      </c>
      <c r="B795" s="78">
        <v>9</v>
      </c>
    </row>
    <row r="796" spans="1:2" ht="16.5" x14ac:dyDescent="0.3">
      <c r="A796" s="78" t="s">
        <v>841</v>
      </c>
      <c r="B796" s="78">
        <v>8</v>
      </c>
    </row>
    <row r="797" spans="1:2" ht="16.5" x14ac:dyDescent="0.3">
      <c r="A797" s="78" t="s">
        <v>842</v>
      </c>
      <c r="B797" s="78">
        <v>8</v>
      </c>
    </row>
    <row r="798" spans="1:2" ht="16.5" x14ac:dyDescent="0.3">
      <c r="A798" s="78" t="s">
        <v>843</v>
      </c>
      <c r="B798" s="78">
        <v>8</v>
      </c>
    </row>
    <row r="799" spans="1:2" ht="16.5" x14ac:dyDescent="0.3">
      <c r="A799" s="78" t="s">
        <v>838</v>
      </c>
      <c r="B799" s="78">
        <v>8</v>
      </c>
    </row>
    <row r="800" spans="1:2" ht="16.5" x14ac:dyDescent="0.3">
      <c r="A800" s="78" t="s">
        <v>595</v>
      </c>
      <c r="B800" s="78">
        <v>8</v>
      </c>
    </row>
    <row r="801" spans="1:2" ht="16.5" x14ac:dyDescent="0.3">
      <c r="A801" s="78" t="s">
        <v>839</v>
      </c>
      <c r="B801" s="78">
        <v>8</v>
      </c>
    </row>
    <row r="802" spans="1:2" ht="16.5" x14ac:dyDescent="0.3">
      <c r="A802" s="78" t="s">
        <v>840</v>
      </c>
      <c r="B802" s="78">
        <v>8</v>
      </c>
    </row>
    <row r="803" spans="1:2" ht="16.5" x14ac:dyDescent="0.3">
      <c r="A803" s="78" t="s">
        <v>851</v>
      </c>
      <c r="B803" s="78">
        <v>7</v>
      </c>
    </row>
    <row r="804" spans="1:2" ht="16.5" x14ac:dyDescent="0.3">
      <c r="A804" s="78" t="s">
        <v>718</v>
      </c>
      <c r="B804" s="78">
        <v>7</v>
      </c>
    </row>
    <row r="805" spans="1:2" ht="16.5" x14ac:dyDescent="0.3">
      <c r="A805" s="78" t="s">
        <v>846</v>
      </c>
      <c r="B805" s="78">
        <v>7</v>
      </c>
    </row>
    <row r="806" spans="1:2" ht="16.5" x14ac:dyDescent="0.3">
      <c r="A806" s="78" t="s">
        <v>880</v>
      </c>
      <c r="B806" s="78">
        <v>7</v>
      </c>
    </row>
    <row r="807" spans="1:2" ht="16.5" x14ac:dyDescent="0.3">
      <c r="A807" s="78" t="s">
        <v>844</v>
      </c>
      <c r="B807" s="78">
        <v>7</v>
      </c>
    </row>
    <row r="808" spans="1:2" ht="16.5" x14ac:dyDescent="0.3">
      <c r="A808" s="78" t="s">
        <v>845</v>
      </c>
      <c r="B808" s="78">
        <v>7</v>
      </c>
    </row>
    <row r="809" spans="1:2" ht="16.5" x14ac:dyDescent="0.3">
      <c r="A809" s="78" t="s">
        <v>892</v>
      </c>
      <c r="B809" s="78">
        <v>7</v>
      </c>
    </row>
    <row r="810" spans="1:2" ht="16.5" x14ac:dyDescent="0.3">
      <c r="A810" s="78" t="s">
        <v>106</v>
      </c>
      <c r="B810" s="78">
        <v>7</v>
      </c>
    </row>
    <row r="811" spans="1:2" ht="16.5" x14ac:dyDescent="0.3">
      <c r="A811" s="78" t="s">
        <v>107</v>
      </c>
      <c r="B811" s="78">
        <v>7</v>
      </c>
    </row>
    <row r="812" spans="1:2" ht="16.5" x14ac:dyDescent="0.3">
      <c r="A812" s="78" t="s">
        <v>848</v>
      </c>
      <c r="B812" s="78">
        <v>6</v>
      </c>
    </row>
    <row r="813" spans="1:2" ht="16.5" x14ac:dyDescent="0.3">
      <c r="A813" s="78" t="s">
        <v>849</v>
      </c>
      <c r="B813" s="78">
        <v>6</v>
      </c>
    </row>
    <row r="814" spans="1:2" ht="16.5" x14ac:dyDescent="0.3">
      <c r="A814" s="78" t="s">
        <v>773</v>
      </c>
      <c r="B814" s="78">
        <v>5</v>
      </c>
    </row>
    <row r="815" spans="1:2" ht="16.5" x14ac:dyDescent="0.3">
      <c r="A815" s="78" t="s">
        <v>109</v>
      </c>
      <c r="B815" s="78">
        <v>5</v>
      </c>
    </row>
    <row r="816" spans="1:2" ht="16.5" x14ac:dyDescent="0.3">
      <c r="A816" s="78" t="s">
        <v>70</v>
      </c>
      <c r="B816" s="78">
        <v>4</v>
      </c>
    </row>
    <row r="817" spans="1:2" ht="16.5" x14ac:dyDescent="0.3">
      <c r="A817" s="78" t="s">
        <v>71</v>
      </c>
      <c r="B817" s="78">
        <v>4</v>
      </c>
    </row>
    <row r="818" spans="1:2" ht="16.5" x14ac:dyDescent="0.3">
      <c r="A818" s="78" t="s">
        <v>72</v>
      </c>
      <c r="B818" s="78">
        <v>4</v>
      </c>
    </row>
    <row r="819" spans="1:2" ht="16.5" x14ac:dyDescent="0.3">
      <c r="A819" s="78" t="s">
        <v>110</v>
      </c>
      <c r="B819" s="78">
        <v>3</v>
      </c>
    </row>
    <row r="820" spans="1:2" ht="16.5" x14ac:dyDescent="0.3">
      <c r="A820" s="78" t="s">
        <v>79</v>
      </c>
      <c r="B820" s="78">
        <v>3</v>
      </c>
    </row>
    <row r="821" spans="1:2" x14ac:dyDescent="0.2">
      <c r="B821" s="2">
        <f>SUM(B2:B820)</f>
        <v>525053</v>
      </c>
    </row>
  </sheetData>
  <sortState ref="A2:M826">
    <sortCondition descending="1" ref="B2:B826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="72" zoomScaleNormal="72" workbookViewId="0">
      <selection activeCell="R19" sqref="R19"/>
    </sheetView>
  </sheetViews>
  <sheetFormatPr baseColWidth="10" defaultColWidth="8.140625" defaultRowHeight="12.75" x14ac:dyDescent="0.2"/>
  <cols>
    <col min="1" max="1" width="8.28515625" bestFit="1" customWidth="1"/>
    <col min="2" max="2" width="56.42578125" customWidth="1"/>
    <col min="3" max="5" width="12.85546875" bestFit="1" customWidth="1"/>
    <col min="6" max="6" width="12.28515625" bestFit="1" customWidth="1"/>
    <col min="7" max="8" width="10.85546875" bestFit="1" customWidth="1"/>
    <col min="9" max="11" width="10.7109375" bestFit="1" customWidth="1"/>
    <col min="12" max="12" width="8.28515625" bestFit="1" customWidth="1"/>
  </cols>
  <sheetData>
    <row r="1" spans="1:14" ht="47.25" x14ac:dyDescent="0.2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4"/>
      <c r="N1" s="84"/>
    </row>
    <row r="2" spans="1:14" ht="15" x14ac:dyDescent="0.2">
      <c r="A2" s="85">
        <v>6008</v>
      </c>
      <c r="B2" s="85" t="s">
        <v>39</v>
      </c>
      <c r="C2" s="87">
        <v>1677</v>
      </c>
      <c r="D2" s="87">
        <v>1379</v>
      </c>
      <c r="E2" s="87">
        <v>298</v>
      </c>
      <c r="F2" s="87">
        <v>581</v>
      </c>
      <c r="G2" s="87">
        <v>437</v>
      </c>
      <c r="H2" s="87">
        <v>144</v>
      </c>
      <c r="I2" s="87">
        <v>5</v>
      </c>
      <c r="J2" s="87">
        <v>4</v>
      </c>
      <c r="K2" s="87">
        <v>1</v>
      </c>
      <c r="L2" s="85">
        <v>1991</v>
      </c>
      <c r="M2" s="84"/>
      <c r="N2" s="84"/>
    </row>
    <row r="3" spans="1:14" ht="15" x14ac:dyDescent="0.2">
      <c r="A3" s="85">
        <v>6010</v>
      </c>
      <c r="B3" s="85" t="s">
        <v>42</v>
      </c>
      <c r="C3" s="87">
        <v>1221</v>
      </c>
      <c r="D3" s="87">
        <v>1149</v>
      </c>
      <c r="E3" s="87">
        <v>72</v>
      </c>
      <c r="F3" s="87">
        <v>55</v>
      </c>
      <c r="G3" s="87">
        <v>53</v>
      </c>
      <c r="H3" s="87">
        <v>2</v>
      </c>
      <c r="I3" s="87">
        <v>370</v>
      </c>
      <c r="J3" s="87">
        <v>356</v>
      </c>
      <c r="K3" s="87">
        <v>14</v>
      </c>
      <c r="L3" s="85">
        <v>1946</v>
      </c>
      <c r="M3" s="84"/>
      <c r="N3" s="84"/>
    </row>
    <row r="4" spans="1:14" ht="15" x14ac:dyDescent="0.2">
      <c r="A4" s="85">
        <v>6015</v>
      </c>
      <c r="B4" s="85" t="s">
        <v>55</v>
      </c>
      <c r="C4" s="87">
        <v>249</v>
      </c>
      <c r="D4" s="87">
        <v>174</v>
      </c>
      <c r="E4" s="87">
        <v>75</v>
      </c>
      <c r="F4" s="87">
        <v>82</v>
      </c>
      <c r="G4" s="87">
        <v>53</v>
      </c>
      <c r="H4" s="87">
        <v>29</v>
      </c>
      <c r="I4" s="87">
        <v>21</v>
      </c>
      <c r="J4" s="87">
        <v>17</v>
      </c>
      <c r="K4" s="87">
        <v>4</v>
      </c>
      <c r="L4" s="85">
        <v>1989</v>
      </c>
      <c r="M4" s="84"/>
      <c r="N4" s="84"/>
    </row>
    <row r="5" spans="1:14" ht="15" x14ac:dyDescent="0.2">
      <c r="A5" s="85">
        <v>6020</v>
      </c>
      <c r="B5" s="85" t="s">
        <v>31</v>
      </c>
      <c r="C5" s="87">
        <v>2889</v>
      </c>
      <c r="D5" s="87">
        <v>1995</v>
      </c>
      <c r="E5" s="87">
        <v>894</v>
      </c>
      <c r="F5" s="87">
        <v>727</v>
      </c>
      <c r="G5" s="87">
        <v>449</v>
      </c>
      <c r="H5" s="87">
        <v>278</v>
      </c>
      <c r="I5" s="87">
        <v>242</v>
      </c>
      <c r="J5" s="87">
        <v>183</v>
      </c>
      <c r="K5" s="87">
        <v>59</v>
      </c>
      <c r="L5" s="85">
        <v>1955</v>
      </c>
      <c r="M5" s="84"/>
      <c r="N5" s="84"/>
    </row>
    <row r="6" spans="1:14" ht="15" x14ac:dyDescent="0.2">
      <c r="A6" s="85">
        <v>6030</v>
      </c>
      <c r="B6" s="85" t="s">
        <v>56</v>
      </c>
      <c r="C6" s="87">
        <v>160</v>
      </c>
      <c r="D6" s="87">
        <v>117</v>
      </c>
      <c r="E6" s="87">
        <v>43</v>
      </c>
      <c r="F6" s="87">
        <v>9</v>
      </c>
      <c r="G6" s="87">
        <v>7</v>
      </c>
      <c r="H6" s="87">
        <v>2</v>
      </c>
      <c r="I6" s="87">
        <v>73</v>
      </c>
      <c r="J6" s="87">
        <v>53</v>
      </c>
      <c r="K6" s="87">
        <v>20</v>
      </c>
      <c r="L6" s="85">
        <v>1964</v>
      </c>
      <c r="M6" s="84"/>
      <c r="N6" s="84"/>
    </row>
    <row r="7" spans="1:14" ht="15" x14ac:dyDescent="0.2">
      <c r="A7" s="85">
        <v>6035</v>
      </c>
      <c r="B7" s="85" t="s">
        <v>50</v>
      </c>
      <c r="C7" s="87">
        <v>482</v>
      </c>
      <c r="D7" s="87">
        <v>368</v>
      </c>
      <c r="E7" s="87">
        <v>114</v>
      </c>
      <c r="F7" s="87">
        <v>119</v>
      </c>
      <c r="G7" s="87">
        <v>99</v>
      </c>
      <c r="H7" s="87">
        <v>20</v>
      </c>
      <c r="I7" s="87">
        <v>9</v>
      </c>
      <c r="J7" s="87">
        <v>9</v>
      </c>
      <c r="K7" s="87">
        <v>0</v>
      </c>
      <c r="L7" s="85">
        <v>1987</v>
      </c>
      <c r="M7" s="84"/>
      <c r="N7" s="84"/>
    </row>
    <row r="8" spans="1:14" ht="15" x14ac:dyDescent="0.2">
      <c r="A8" s="85">
        <v>6040</v>
      </c>
      <c r="B8" s="85" t="s">
        <v>21</v>
      </c>
      <c r="C8" s="87">
        <v>6474</v>
      </c>
      <c r="D8" s="87">
        <v>4397</v>
      </c>
      <c r="E8" s="87">
        <v>2077</v>
      </c>
      <c r="F8" s="87">
        <v>2854</v>
      </c>
      <c r="G8" s="87">
        <v>2012</v>
      </c>
      <c r="H8" s="87">
        <v>842</v>
      </c>
      <c r="I8" s="87">
        <v>165</v>
      </c>
      <c r="J8" s="87">
        <v>140</v>
      </c>
      <c r="K8" s="87">
        <v>25</v>
      </c>
      <c r="L8" s="85">
        <v>1947</v>
      </c>
      <c r="M8" s="84"/>
      <c r="N8" s="84"/>
    </row>
    <row r="9" spans="1:14" ht="30" x14ac:dyDescent="0.2">
      <c r="A9" s="85">
        <v>6050</v>
      </c>
      <c r="B9" s="85" t="s">
        <v>20</v>
      </c>
      <c r="C9" s="87">
        <v>8146</v>
      </c>
      <c r="D9" s="87">
        <v>3384</v>
      </c>
      <c r="E9" s="87">
        <v>4762</v>
      </c>
      <c r="F9" s="87">
        <v>420</v>
      </c>
      <c r="G9" s="87">
        <v>262</v>
      </c>
      <c r="H9" s="87">
        <v>158</v>
      </c>
      <c r="I9" s="87">
        <v>5122</v>
      </c>
      <c r="J9" s="87">
        <v>2062</v>
      </c>
      <c r="K9" s="87">
        <v>3060</v>
      </c>
      <c r="L9" s="85">
        <v>1977</v>
      </c>
      <c r="M9" s="84"/>
      <c r="N9" s="84"/>
    </row>
    <row r="10" spans="1:14" ht="15" x14ac:dyDescent="0.2">
      <c r="A10" s="85">
        <v>6070</v>
      </c>
      <c r="B10" s="85" t="s">
        <v>38</v>
      </c>
      <c r="C10" s="87">
        <v>1824</v>
      </c>
      <c r="D10" s="87">
        <v>1544</v>
      </c>
      <c r="E10" s="87">
        <v>280</v>
      </c>
      <c r="F10" s="87">
        <v>507</v>
      </c>
      <c r="G10" s="87">
        <v>433</v>
      </c>
      <c r="H10" s="87">
        <v>74</v>
      </c>
      <c r="I10" s="87">
        <v>44</v>
      </c>
      <c r="J10" s="87">
        <v>42</v>
      </c>
      <c r="K10" s="87">
        <v>2</v>
      </c>
      <c r="L10" s="85">
        <v>1919</v>
      </c>
      <c r="M10" s="84"/>
      <c r="N10" s="84"/>
    </row>
    <row r="11" spans="1:14" ht="30" x14ac:dyDescent="0.2">
      <c r="A11" s="85">
        <v>6073</v>
      </c>
      <c r="B11" s="85" t="s">
        <v>896</v>
      </c>
      <c r="C11" s="87">
        <v>470</v>
      </c>
      <c r="D11" s="87">
        <v>34</v>
      </c>
      <c r="E11" s="87">
        <v>436</v>
      </c>
      <c r="F11" s="87">
        <v>193</v>
      </c>
      <c r="G11" s="87">
        <v>3</v>
      </c>
      <c r="H11" s="87">
        <v>190</v>
      </c>
      <c r="I11" s="87">
        <v>0</v>
      </c>
      <c r="J11" s="87">
        <v>0</v>
      </c>
      <c r="K11" s="87">
        <v>0</v>
      </c>
      <c r="L11" s="85">
        <v>2017</v>
      </c>
      <c r="M11" s="84"/>
      <c r="N11" s="84"/>
    </row>
    <row r="12" spans="1:14" ht="15" x14ac:dyDescent="0.2">
      <c r="A12" s="85">
        <v>6077</v>
      </c>
      <c r="B12" s="85" t="s">
        <v>52</v>
      </c>
      <c r="C12" s="87">
        <v>411</v>
      </c>
      <c r="D12" s="87">
        <v>365</v>
      </c>
      <c r="E12" s="87">
        <v>46</v>
      </c>
      <c r="F12" s="87">
        <v>10</v>
      </c>
      <c r="G12" s="87">
        <v>9</v>
      </c>
      <c r="H12" s="87">
        <v>1</v>
      </c>
      <c r="I12" s="87">
        <v>33</v>
      </c>
      <c r="J12" s="87">
        <v>29</v>
      </c>
      <c r="K12" s="87">
        <v>4</v>
      </c>
      <c r="L12" s="85">
        <v>1990</v>
      </c>
      <c r="M12" s="84"/>
      <c r="N12" s="84"/>
    </row>
    <row r="13" spans="1:14" ht="15" x14ac:dyDescent="0.2">
      <c r="A13" s="85">
        <v>6080</v>
      </c>
      <c r="B13" s="85" t="s">
        <v>36</v>
      </c>
      <c r="C13" s="87">
        <v>2254</v>
      </c>
      <c r="D13" s="87">
        <v>1333</v>
      </c>
      <c r="E13" s="87">
        <v>921</v>
      </c>
      <c r="F13" s="87">
        <v>921</v>
      </c>
      <c r="G13" s="87">
        <v>486</v>
      </c>
      <c r="H13" s="87">
        <v>435</v>
      </c>
      <c r="I13" s="87">
        <v>133</v>
      </c>
      <c r="J13" s="87">
        <v>80</v>
      </c>
      <c r="K13" s="87">
        <v>53</v>
      </c>
      <c r="L13" s="85">
        <v>1947</v>
      </c>
      <c r="M13" s="84"/>
      <c r="N13" s="84"/>
    </row>
    <row r="14" spans="1:14" ht="15" x14ac:dyDescent="0.2">
      <c r="A14" s="85">
        <v>6090</v>
      </c>
      <c r="B14" s="85" t="s">
        <v>49</v>
      </c>
      <c r="C14" s="87">
        <v>693</v>
      </c>
      <c r="D14" s="87">
        <v>442</v>
      </c>
      <c r="E14" s="87">
        <v>251</v>
      </c>
      <c r="F14" s="87">
        <v>284</v>
      </c>
      <c r="G14" s="87">
        <v>187</v>
      </c>
      <c r="H14" s="87">
        <v>97</v>
      </c>
      <c r="I14" s="87">
        <v>49</v>
      </c>
      <c r="J14" s="87">
        <v>32</v>
      </c>
      <c r="K14" s="87">
        <v>17</v>
      </c>
      <c r="L14" s="85">
        <v>1949</v>
      </c>
      <c r="M14" s="84"/>
      <c r="N14" s="84"/>
    </row>
    <row r="15" spans="1:14" ht="15" x14ac:dyDescent="0.2">
      <c r="A15" s="85">
        <v>6100</v>
      </c>
      <c r="B15" s="85" t="s">
        <v>12</v>
      </c>
      <c r="C15" s="87">
        <v>151500</v>
      </c>
      <c r="D15" s="87">
        <v>130802</v>
      </c>
      <c r="E15" s="87">
        <v>20698</v>
      </c>
      <c r="F15" s="87">
        <v>42742</v>
      </c>
      <c r="G15" s="87">
        <v>36373</v>
      </c>
      <c r="H15" s="87">
        <v>6369</v>
      </c>
      <c r="I15" s="87">
        <v>12215</v>
      </c>
      <c r="J15" s="87">
        <v>11073</v>
      </c>
      <c r="K15" s="87">
        <v>1142</v>
      </c>
      <c r="L15" s="85">
        <v>1947</v>
      </c>
      <c r="M15" s="84"/>
      <c r="N15" s="84"/>
    </row>
    <row r="16" spans="1:14" ht="15" x14ac:dyDescent="0.2">
      <c r="A16" s="85">
        <v>6105</v>
      </c>
      <c r="B16" s="85" t="s">
        <v>59</v>
      </c>
      <c r="C16" s="87">
        <v>101</v>
      </c>
      <c r="D16" s="87">
        <v>89</v>
      </c>
      <c r="E16" s="87">
        <v>12</v>
      </c>
      <c r="F16" s="87">
        <v>9</v>
      </c>
      <c r="G16" s="87">
        <v>9</v>
      </c>
      <c r="H16" s="87">
        <v>0</v>
      </c>
      <c r="I16" s="87">
        <v>13</v>
      </c>
      <c r="J16" s="87">
        <v>13</v>
      </c>
      <c r="K16" s="87">
        <v>0</v>
      </c>
      <c r="L16" s="85">
        <v>1945</v>
      </c>
      <c r="M16" s="84"/>
      <c r="N16" s="84"/>
    </row>
    <row r="17" spans="1:14" ht="15" x14ac:dyDescent="0.2">
      <c r="A17" s="85">
        <v>6110</v>
      </c>
      <c r="B17" s="85" t="s">
        <v>18</v>
      </c>
      <c r="C17" s="87">
        <v>8818</v>
      </c>
      <c r="D17" s="87">
        <v>5276</v>
      </c>
      <c r="E17" s="87">
        <v>3542</v>
      </c>
      <c r="F17" s="87">
        <v>968</v>
      </c>
      <c r="G17" s="87">
        <v>644</v>
      </c>
      <c r="H17" s="87">
        <v>324</v>
      </c>
      <c r="I17" s="87">
        <v>3890</v>
      </c>
      <c r="J17" s="87">
        <v>2167</v>
      </c>
      <c r="K17" s="87">
        <v>1723</v>
      </c>
      <c r="L17" s="85">
        <v>1966</v>
      </c>
      <c r="M17" s="84"/>
      <c r="N17" s="84"/>
    </row>
    <row r="18" spans="1:14" ht="15" x14ac:dyDescent="0.2">
      <c r="A18" s="85">
        <v>6120</v>
      </c>
      <c r="B18" s="85" t="s">
        <v>19</v>
      </c>
      <c r="C18" s="87">
        <v>8618</v>
      </c>
      <c r="D18" s="87">
        <v>5350</v>
      </c>
      <c r="E18" s="87">
        <v>3268</v>
      </c>
      <c r="F18" s="87">
        <v>3263</v>
      </c>
      <c r="G18" s="87">
        <v>1959</v>
      </c>
      <c r="H18" s="87">
        <v>1304</v>
      </c>
      <c r="I18" s="87">
        <v>643</v>
      </c>
      <c r="J18" s="87">
        <v>524</v>
      </c>
      <c r="K18" s="87">
        <v>119</v>
      </c>
      <c r="L18" s="85">
        <v>1948</v>
      </c>
      <c r="M18" s="84"/>
      <c r="N18" s="84"/>
    </row>
    <row r="19" spans="1:14" ht="15" x14ac:dyDescent="0.2">
      <c r="A19" s="85">
        <v>6130</v>
      </c>
      <c r="B19" s="85" t="s">
        <v>17</v>
      </c>
      <c r="C19" s="87">
        <v>9347</v>
      </c>
      <c r="D19" s="87">
        <v>4979</v>
      </c>
      <c r="E19" s="87">
        <v>4368</v>
      </c>
      <c r="F19" s="87">
        <v>5270</v>
      </c>
      <c r="G19" s="87">
        <v>2516</v>
      </c>
      <c r="H19" s="87">
        <v>2754</v>
      </c>
      <c r="I19" s="87">
        <v>386</v>
      </c>
      <c r="J19" s="87">
        <v>281</v>
      </c>
      <c r="K19" s="87">
        <v>105</v>
      </c>
      <c r="L19" s="85">
        <v>1948</v>
      </c>
      <c r="M19" s="84"/>
      <c r="N19" s="84"/>
    </row>
    <row r="20" spans="1:14" ht="15" x14ac:dyDescent="0.2">
      <c r="A20" s="85">
        <v>6135</v>
      </c>
      <c r="B20" s="85" t="s">
        <v>51</v>
      </c>
      <c r="C20" s="87">
        <v>404</v>
      </c>
      <c r="D20" s="87">
        <v>327</v>
      </c>
      <c r="E20" s="87">
        <v>77</v>
      </c>
      <c r="F20" s="87">
        <v>242</v>
      </c>
      <c r="G20" s="87">
        <v>211</v>
      </c>
      <c r="H20" s="87">
        <v>31</v>
      </c>
      <c r="I20" s="87">
        <v>0</v>
      </c>
      <c r="J20" s="87">
        <v>0</v>
      </c>
      <c r="K20" s="87">
        <v>0</v>
      </c>
      <c r="L20" s="85">
        <v>2005</v>
      </c>
      <c r="M20" s="84"/>
      <c r="N20" s="84"/>
    </row>
    <row r="21" spans="1:14" ht="15" x14ac:dyDescent="0.2">
      <c r="A21" s="85">
        <v>6140</v>
      </c>
      <c r="B21" s="85" t="s">
        <v>30</v>
      </c>
      <c r="C21" s="87">
        <v>3777</v>
      </c>
      <c r="D21" s="87">
        <v>2885</v>
      </c>
      <c r="E21" s="87">
        <v>892</v>
      </c>
      <c r="F21" s="87">
        <v>2546</v>
      </c>
      <c r="G21" s="87">
        <v>1947</v>
      </c>
      <c r="H21" s="87">
        <v>599</v>
      </c>
      <c r="I21" s="87">
        <v>117</v>
      </c>
      <c r="J21" s="87">
        <v>96</v>
      </c>
      <c r="K21" s="87">
        <v>21</v>
      </c>
      <c r="L21" s="85">
        <v>1949</v>
      </c>
      <c r="M21" s="84"/>
      <c r="N21" s="84"/>
    </row>
    <row r="22" spans="1:14" ht="15" x14ac:dyDescent="0.2">
      <c r="A22" s="85">
        <v>6150</v>
      </c>
      <c r="B22" s="85" t="s">
        <v>29</v>
      </c>
      <c r="C22" s="87">
        <v>4301</v>
      </c>
      <c r="D22" s="87">
        <v>2724</v>
      </c>
      <c r="E22" s="87">
        <v>1577</v>
      </c>
      <c r="F22" s="87">
        <v>439</v>
      </c>
      <c r="G22" s="87">
        <v>299</v>
      </c>
      <c r="H22" s="87">
        <v>140</v>
      </c>
      <c r="I22" s="87">
        <v>1009</v>
      </c>
      <c r="J22" s="87">
        <v>689</v>
      </c>
      <c r="K22" s="87">
        <v>320</v>
      </c>
      <c r="L22" s="85">
        <v>1927</v>
      </c>
      <c r="M22" s="84"/>
      <c r="N22" s="84"/>
    </row>
    <row r="23" spans="1:14" ht="15" x14ac:dyDescent="0.2">
      <c r="A23" s="85">
        <v>6160</v>
      </c>
      <c r="B23" s="85" t="s">
        <v>32</v>
      </c>
      <c r="C23" s="87">
        <v>2455</v>
      </c>
      <c r="D23" s="87">
        <v>1682</v>
      </c>
      <c r="E23" s="87">
        <v>773</v>
      </c>
      <c r="F23" s="87">
        <v>1294</v>
      </c>
      <c r="G23" s="87">
        <v>865</v>
      </c>
      <c r="H23" s="87">
        <v>429</v>
      </c>
      <c r="I23" s="87">
        <v>139</v>
      </c>
      <c r="J23" s="87">
        <v>117</v>
      </c>
      <c r="K23" s="87">
        <v>22</v>
      </c>
      <c r="L23" s="85">
        <v>1977</v>
      </c>
      <c r="M23" s="84"/>
      <c r="N23" s="84"/>
    </row>
    <row r="24" spans="1:14" ht="15" x14ac:dyDescent="0.2">
      <c r="A24" s="85">
        <v>6170</v>
      </c>
      <c r="B24" s="85" t="s">
        <v>48</v>
      </c>
      <c r="C24" s="87">
        <v>654</v>
      </c>
      <c r="D24" s="87">
        <v>470</v>
      </c>
      <c r="E24" s="87">
        <v>184</v>
      </c>
      <c r="F24" s="87">
        <v>24</v>
      </c>
      <c r="G24" s="87">
        <v>15</v>
      </c>
      <c r="H24" s="87">
        <v>9</v>
      </c>
      <c r="I24" s="87">
        <v>229</v>
      </c>
      <c r="J24" s="87">
        <v>171</v>
      </c>
      <c r="K24" s="87">
        <v>58</v>
      </c>
      <c r="L24" s="85">
        <v>1946</v>
      </c>
      <c r="M24" s="84"/>
      <c r="N24" s="84"/>
    </row>
    <row r="25" spans="1:14" ht="15" x14ac:dyDescent="0.2">
      <c r="A25" s="85">
        <v>6175</v>
      </c>
      <c r="B25" s="85" t="s">
        <v>47</v>
      </c>
      <c r="C25" s="87">
        <v>891</v>
      </c>
      <c r="D25" s="87">
        <v>529</v>
      </c>
      <c r="E25" s="87">
        <v>362</v>
      </c>
      <c r="F25" s="87">
        <v>401</v>
      </c>
      <c r="G25" s="87">
        <v>234</v>
      </c>
      <c r="H25" s="87">
        <v>167</v>
      </c>
      <c r="I25" s="87">
        <v>19</v>
      </c>
      <c r="J25" s="87">
        <v>13</v>
      </c>
      <c r="K25" s="87">
        <v>6</v>
      </c>
      <c r="L25" s="86"/>
      <c r="M25" s="84"/>
      <c r="N25" s="84"/>
    </row>
    <row r="26" spans="1:14" ht="15" x14ac:dyDescent="0.2">
      <c r="A26" s="85">
        <v>6180</v>
      </c>
      <c r="B26" s="85" t="s">
        <v>23</v>
      </c>
      <c r="C26" s="87">
        <v>5530</v>
      </c>
      <c r="D26" s="87">
        <v>3032</v>
      </c>
      <c r="E26" s="87">
        <v>2498</v>
      </c>
      <c r="F26" s="87">
        <v>2897</v>
      </c>
      <c r="G26" s="87">
        <v>1278</v>
      </c>
      <c r="H26" s="87">
        <v>1619</v>
      </c>
      <c r="I26" s="87">
        <v>821</v>
      </c>
      <c r="J26" s="87">
        <v>622</v>
      </c>
      <c r="K26" s="87">
        <v>199</v>
      </c>
      <c r="L26" s="85">
        <v>1911</v>
      </c>
      <c r="M26" s="84"/>
      <c r="N26" s="84"/>
    </row>
    <row r="27" spans="1:14" ht="15" x14ac:dyDescent="0.2">
      <c r="A27" s="85">
        <v>6190</v>
      </c>
      <c r="B27" s="85" t="s">
        <v>46</v>
      </c>
      <c r="C27" s="87">
        <v>1309</v>
      </c>
      <c r="D27" s="87">
        <v>1198</v>
      </c>
      <c r="E27" s="87">
        <v>111</v>
      </c>
      <c r="F27" s="87">
        <v>82</v>
      </c>
      <c r="G27" s="87">
        <v>77</v>
      </c>
      <c r="H27" s="87">
        <v>5</v>
      </c>
      <c r="I27" s="87">
        <v>357</v>
      </c>
      <c r="J27" s="87">
        <v>331</v>
      </c>
      <c r="K27" s="87">
        <v>26</v>
      </c>
      <c r="L27" s="85">
        <v>1951</v>
      </c>
      <c r="M27" s="84"/>
      <c r="N27" s="84"/>
    </row>
    <row r="28" spans="1:14" ht="15" x14ac:dyDescent="0.2">
      <c r="A28" s="85">
        <v>6200</v>
      </c>
      <c r="B28" s="85" t="s">
        <v>37</v>
      </c>
      <c r="C28" s="87">
        <v>2006</v>
      </c>
      <c r="D28" s="87">
        <v>1395</v>
      </c>
      <c r="E28" s="87">
        <v>611</v>
      </c>
      <c r="F28" s="87">
        <v>1052</v>
      </c>
      <c r="G28" s="87">
        <v>710</v>
      </c>
      <c r="H28" s="87">
        <v>342</v>
      </c>
      <c r="I28" s="87">
        <v>69</v>
      </c>
      <c r="J28" s="87">
        <v>55</v>
      </c>
      <c r="K28" s="87">
        <v>14</v>
      </c>
      <c r="L28" s="85">
        <v>1989</v>
      </c>
      <c r="M28" s="84"/>
      <c r="N28" s="84"/>
    </row>
    <row r="29" spans="1:14" ht="15" x14ac:dyDescent="0.2">
      <c r="A29" s="85">
        <v>6205</v>
      </c>
      <c r="B29" s="85" t="s">
        <v>40</v>
      </c>
      <c r="C29" s="87">
        <v>1425</v>
      </c>
      <c r="D29" s="87">
        <v>1088</v>
      </c>
      <c r="E29" s="87">
        <v>337</v>
      </c>
      <c r="F29" s="87">
        <v>63</v>
      </c>
      <c r="G29" s="87">
        <v>32</v>
      </c>
      <c r="H29" s="87">
        <v>31</v>
      </c>
      <c r="I29" s="87">
        <v>642</v>
      </c>
      <c r="J29" s="87">
        <v>501</v>
      </c>
      <c r="K29" s="87">
        <v>141</v>
      </c>
      <c r="L29" s="85">
        <v>1979</v>
      </c>
      <c r="M29" s="84"/>
      <c r="N29" s="84"/>
    </row>
    <row r="30" spans="1:14" ht="15" x14ac:dyDescent="0.2">
      <c r="A30" s="85">
        <v>6207</v>
      </c>
      <c r="B30" s="85" t="s">
        <v>57</v>
      </c>
      <c r="C30" s="87">
        <v>152</v>
      </c>
      <c r="D30" s="87">
        <v>131</v>
      </c>
      <c r="E30" s="87">
        <v>21</v>
      </c>
      <c r="F30" s="87">
        <v>30</v>
      </c>
      <c r="G30" s="87">
        <v>27</v>
      </c>
      <c r="H30" s="87">
        <v>3</v>
      </c>
      <c r="I30" s="87">
        <v>52</v>
      </c>
      <c r="J30" s="87">
        <v>48</v>
      </c>
      <c r="K30" s="87">
        <v>4</v>
      </c>
      <c r="L30" s="85">
        <v>2005</v>
      </c>
      <c r="M30" s="84"/>
      <c r="N30" s="84"/>
    </row>
    <row r="31" spans="1:14" ht="15" x14ac:dyDescent="0.2">
      <c r="A31" s="85">
        <v>6210</v>
      </c>
      <c r="B31" s="85" t="s">
        <v>34</v>
      </c>
      <c r="C31" s="87">
        <v>2292</v>
      </c>
      <c r="D31" s="87">
        <v>1824</v>
      </c>
      <c r="E31" s="87">
        <v>468</v>
      </c>
      <c r="F31" s="87">
        <v>164</v>
      </c>
      <c r="G31" s="87">
        <v>114</v>
      </c>
      <c r="H31" s="87">
        <v>50</v>
      </c>
      <c r="I31" s="87">
        <v>348</v>
      </c>
      <c r="J31" s="87">
        <v>264</v>
      </c>
      <c r="K31" s="87">
        <v>84</v>
      </c>
      <c r="L31" s="85">
        <v>1950</v>
      </c>
      <c r="M31" s="84"/>
      <c r="N31" s="84"/>
    </row>
    <row r="32" spans="1:14" ht="15" x14ac:dyDescent="0.2">
      <c r="A32" s="85">
        <v>6220</v>
      </c>
      <c r="B32" s="85" t="s">
        <v>58</v>
      </c>
      <c r="C32" s="87">
        <v>121</v>
      </c>
      <c r="D32" s="87">
        <v>89</v>
      </c>
      <c r="E32" s="87">
        <v>32</v>
      </c>
      <c r="F32" s="87">
        <v>0</v>
      </c>
      <c r="G32" s="87">
        <v>0</v>
      </c>
      <c r="H32" s="87">
        <v>0</v>
      </c>
      <c r="I32" s="87">
        <v>11</v>
      </c>
      <c r="J32" s="87">
        <v>8</v>
      </c>
      <c r="K32" s="87">
        <v>3</v>
      </c>
      <c r="L32" s="85">
        <v>1896</v>
      </c>
      <c r="M32" s="84"/>
      <c r="N32" s="84"/>
    </row>
    <row r="33" spans="1:14" ht="15" x14ac:dyDescent="0.2">
      <c r="A33" s="85">
        <v>6225</v>
      </c>
      <c r="B33" s="85" t="s">
        <v>54</v>
      </c>
      <c r="C33" s="87">
        <v>305</v>
      </c>
      <c r="D33" s="87">
        <v>296</v>
      </c>
      <c r="E33" s="87">
        <v>9</v>
      </c>
      <c r="F33" s="87">
        <v>126</v>
      </c>
      <c r="G33" s="87">
        <v>123</v>
      </c>
      <c r="H33" s="87">
        <v>3</v>
      </c>
      <c r="I33" s="87">
        <v>29</v>
      </c>
      <c r="J33" s="87">
        <v>28</v>
      </c>
      <c r="K33" s="87">
        <v>1</v>
      </c>
      <c r="L33" s="85">
        <v>2003</v>
      </c>
      <c r="M33" s="84"/>
      <c r="N33" s="84"/>
    </row>
    <row r="34" spans="1:14" ht="15" x14ac:dyDescent="0.2">
      <c r="A34" s="85">
        <v>6230</v>
      </c>
      <c r="B34" s="85" t="s">
        <v>24</v>
      </c>
      <c r="C34" s="87">
        <v>5266</v>
      </c>
      <c r="D34" s="87">
        <v>869</v>
      </c>
      <c r="E34" s="87">
        <v>4397</v>
      </c>
      <c r="F34" s="87">
        <v>2047</v>
      </c>
      <c r="G34" s="87">
        <v>134</v>
      </c>
      <c r="H34" s="87">
        <v>1913</v>
      </c>
      <c r="I34" s="87">
        <v>576</v>
      </c>
      <c r="J34" s="87">
        <v>338</v>
      </c>
      <c r="K34" s="87">
        <v>238</v>
      </c>
      <c r="L34" s="85">
        <v>1925</v>
      </c>
      <c r="M34" s="84"/>
      <c r="N34" s="84"/>
    </row>
    <row r="35" spans="1:14" ht="15" x14ac:dyDescent="0.2">
      <c r="A35" s="85">
        <v>6240</v>
      </c>
      <c r="B35" s="85" t="s">
        <v>22</v>
      </c>
      <c r="C35" s="87">
        <v>5809</v>
      </c>
      <c r="D35" s="87">
        <v>4165</v>
      </c>
      <c r="E35" s="87">
        <v>1644</v>
      </c>
      <c r="F35" s="87">
        <v>700</v>
      </c>
      <c r="G35" s="87">
        <v>498</v>
      </c>
      <c r="H35" s="87">
        <v>202</v>
      </c>
      <c r="I35" s="87">
        <v>1454</v>
      </c>
      <c r="J35" s="87">
        <v>1167</v>
      </c>
      <c r="K35" s="87">
        <v>287</v>
      </c>
      <c r="L35" s="85">
        <v>1844</v>
      </c>
      <c r="M35" s="84"/>
      <c r="N35" s="84"/>
    </row>
    <row r="36" spans="1:14" ht="15" x14ac:dyDescent="0.2">
      <c r="A36" s="85">
        <v>6250</v>
      </c>
      <c r="B36" s="85" t="s">
        <v>45</v>
      </c>
      <c r="C36" s="87">
        <v>1055</v>
      </c>
      <c r="D36" s="87">
        <v>864</v>
      </c>
      <c r="E36" s="87">
        <v>191</v>
      </c>
      <c r="F36" s="87">
        <v>334</v>
      </c>
      <c r="G36" s="87">
        <v>267</v>
      </c>
      <c r="H36" s="87">
        <v>67</v>
      </c>
      <c r="I36" s="87">
        <v>65</v>
      </c>
      <c r="J36" s="87">
        <v>59</v>
      </c>
      <c r="K36" s="87">
        <v>6</v>
      </c>
      <c r="L36" s="85">
        <v>1953</v>
      </c>
      <c r="M36" s="84"/>
      <c r="N36" s="84"/>
    </row>
    <row r="37" spans="1:14" ht="15" x14ac:dyDescent="0.2">
      <c r="A37" s="85">
        <v>6260</v>
      </c>
      <c r="B37" s="85" t="s">
        <v>33</v>
      </c>
      <c r="C37" s="87">
        <v>2443</v>
      </c>
      <c r="D37" s="87">
        <v>2201</v>
      </c>
      <c r="E37" s="87">
        <v>242</v>
      </c>
      <c r="F37" s="87">
        <v>626</v>
      </c>
      <c r="G37" s="87">
        <v>536</v>
      </c>
      <c r="H37" s="87">
        <v>90</v>
      </c>
      <c r="I37" s="87">
        <v>580</v>
      </c>
      <c r="J37" s="87">
        <v>560</v>
      </c>
      <c r="K37" s="87">
        <v>20</v>
      </c>
      <c r="L37" s="85">
        <v>1947</v>
      </c>
      <c r="M37" s="84"/>
      <c r="N37" s="84"/>
    </row>
    <row r="38" spans="1:14" ht="15" x14ac:dyDescent="0.2">
      <c r="A38" s="85">
        <v>6270</v>
      </c>
      <c r="B38" s="85" t="s">
        <v>28</v>
      </c>
      <c r="C38" s="87">
        <v>4997</v>
      </c>
      <c r="D38" s="87">
        <v>3866</v>
      </c>
      <c r="E38" s="87">
        <v>1131</v>
      </c>
      <c r="F38" s="87">
        <v>450</v>
      </c>
      <c r="G38" s="87">
        <v>324</v>
      </c>
      <c r="H38" s="87">
        <v>126</v>
      </c>
      <c r="I38" s="87">
        <v>1539</v>
      </c>
      <c r="J38" s="87">
        <v>1308</v>
      </c>
      <c r="K38" s="87">
        <v>231</v>
      </c>
      <c r="L38" s="85">
        <v>1952</v>
      </c>
      <c r="M38" s="84"/>
      <c r="N38" s="84"/>
    </row>
    <row r="39" spans="1:14" ht="15" x14ac:dyDescent="0.2">
      <c r="A39" s="85">
        <v>6290</v>
      </c>
      <c r="B39" s="85" t="s">
        <v>16</v>
      </c>
      <c r="C39" s="87">
        <v>10069</v>
      </c>
      <c r="D39" s="87">
        <v>5108</v>
      </c>
      <c r="E39" s="87">
        <v>4961</v>
      </c>
      <c r="F39" s="87">
        <v>6041</v>
      </c>
      <c r="G39" s="87">
        <v>3071</v>
      </c>
      <c r="H39" s="87">
        <v>2970</v>
      </c>
      <c r="I39" s="87">
        <v>930</v>
      </c>
      <c r="J39" s="87">
        <v>433</v>
      </c>
      <c r="K39" s="87">
        <v>497</v>
      </c>
      <c r="L39" s="85">
        <v>1964</v>
      </c>
      <c r="M39" s="84"/>
      <c r="N39" s="84"/>
    </row>
    <row r="40" spans="1:14" ht="15" x14ac:dyDescent="0.2">
      <c r="A40" s="85">
        <v>6300</v>
      </c>
      <c r="B40" s="85" t="s">
        <v>15</v>
      </c>
      <c r="C40" s="87">
        <v>11425</v>
      </c>
      <c r="D40" s="87">
        <v>8344</v>
      </c>
      <c r="E40" s="87">
        <v>3081</v>
      </c>
      <c r="F40" s="87">
        <v>1205</v>
      </c>
      <c r="G40" s="87">
        <v>746</v>
      </c>
      <c r="H40" s="87">
        <v>459</v>
      </c>
      <c r="I40" s="87">
        <v>3906</v>
      </c>
      <c r="J40" s="87">
        <v>3092</v>
      </c>
      <c r="K40" s="87">
        <v>814</v>
      </c>
      <c r="L40" s="85">
        <v>1945</v>
      </c>
      <c r="M40" s="84"/>
      <c r="N40" s="84"/>
    </row>
    <row r="41" spans="1:14" ht="15" x14ac:dyDescent="0.2">
      <c r="A41" s="85">
        <v>6310</v>
      </c>
      <c r="B41" s="85" t="s">
        <v>41</v>
      </c>
      <c r="C41" s="87">
        <v>1317</v>
      </c>
      <c r="D41" s="87">
        <v>668</v>
      </c>
      <c r="E41" s="87">
        <v>649</v>
      </c>
      <c r="F41" s="87">
        <v>148</v>
      </c>
      <c r="G41" s="87">
        <v>79</v>
      </c>
      <c r="H41" s="87">
        <v>69</v>
      </c>
      <c r="I41" s="87">
        <v>645</v>
      </c>
      <c r="J41" s="87">
        <v>333</v>
      </c>
      <c r="K41" s="87">
        <v>312</v>
      </c>
      <c r="L41" s="85">
        <v>1982</v>
      </c>
      <c r="M41" s="84"/>
      <c r="N41" s="84"/>
    </row>
    <row r="42" spans="1:14" ht="15" x14ac:dyDescent="0.2">
      <c r="A42" s="85">
        <v>6313</v>
      </c>
      <c r="B42" s="85" t="s">
        <v>53</v>
      </c>
      <c r="C42" s="87">
        <v>389</v>
      </c>
      <c r="D42" s="87">
        <v>352</v>
      </c>
      <c r="E42" s="87">
        <v>37</v>
      </c>
      <c r="F42" s="87">
        <v>50</v>
      </c>
      <c r="G42" s="87">
        <v>39</v>
      </c>
      <c r="H42" s="87">
        <v>11</v>
      </c>
      <c r="I42" s="87">
        <v>41</v>
      </c>
      <c r="J42" s="87">
        <v>38</v>
      </c>
      <c r="K42" s="87">
        <v>3</v>
      </c>
      <c r="L42" s="85">
        <v>1979</v>
      </c>
      <c r="M42" s="84"/>
      <c r="N42" s="84"/>
    </row>
    <row r="43" spans="1:14" ht="15" x14ac:dyDescent="0.2">
      <c r="A43" s="85">
        <v>6315</v>
      </c>
      <c r="B43" s="85" t="s">
        <v>43</v>
      </c>
      <c r="C43" s="87">
        <v>1401</v>
      </c>
      <c r="D43" s="87">
        <v>897</v>
      </c>
      <c r="E43" s="87">
        <v>504</v>
      </c>
      <c r="F43" s="87">
        <v>849</v>
      </c>
      <c r="G43" s="87">
        <v>533</v>
      </c>
      <c r="H43" s="87">
        <v>316</v>
      </c>
      <c r="I43" s="87">
        <v>16</v>
      </c>
      <c r="J43" s="87">
        <v>12</v>
      </c>
      <c r="K43" s="87">
        <v>4</v>
      </c>
      <c r="L43" s="85">
        <v>1981</v>
      </c>
      <c r="M43" s="84"/>
      <c r="N43" s="84"/>
    </row>
    <row r="44" spans="1:14" ht="15" x14ac:dyDescent="0.2">
      <c r="A44" s="85">
        <v>6320</v>
      </c>
      <c r="B44" s="85" t="s">
        <v>27</v>
      </c>
      <c r="C44" s="87">
        <v>4820</v>
      </c>
      <c r="D44" s="87">
        <v>1741</v>
      </c>
      <c r="E44" s="87">
        <v>3079</v>
      </c>
      <c r="F44" s="87">
        <v>779</v>
      </c>
      <c r="G44" s="87">
        <v>93</v>
      </c>
      <c r="H44" s="87">
        <v>686</v>
      </c>
      <c r="I44" s="87">
        <v>1488</v>
      </c>
      <c r="J44" s="87">
        <v>625</v>
      </c>
      <c r="K44" s="87">
        <v>863</v>
      </c>
      <c r="L44" s="85">
        <v>1963</v>
      </c>
      <c r="M44" s="84"/>
      <c r="N44" s="84"/>
    </row>
    <row r="45" spans="1:14" ht="15" x14ac:dyDescent="0.2">
      <c r="A45" s="85">
        <v>6330</v>
      </c>
      <c r="B45" s="85" t="s">
        <v>44</v>
      </c>
      <c r="C45" s="87">
        <v>1159</v>
      </c>
      <c r="D45" s="87">
        <v>760</v>
      </c>
      <c r="E45" s="87">
        <v>399</v>
      </c>
      <c r="F45" s="87">
        <v>118</v>
      </c>
      <c r="G45" s="87">
        <v>69</v>
      </c>
      <c r="H45" s="87">
        <v>49</v>
      </c>
      <c r="I45" s="87">
        <v>163</v>
      </c>
      <c r="J45" s="87">
        <v>124</v>
      </c>
      <c r="K45" s="87">
        <v>39</v>
      </c>
      <c r="L45" s="85">
        <v>1975</v>
      </c>
      <c r="M45" s="84"/>
      <c r="N45" s="84"/>
    </row>
    <row r="46" spans="1:14" ht="15" x14ac:dyDescent="0.2">
      <c r="A46" s="85">
        <v>6340</v>
      </c>
      <c r="B46" s="85" t="s">
        <v>14</v>
      </c>
      <c r="C46" s="87">
        <v>29064</v>
      </c>
      <c r="D46" s="87">
        <v>16279</v>
      </c>
      <c r="E46" s="87">
        <v>12785</v>
      </c>
      <c r="F46" s="87">
        <v>8768</v>
      </c>
      <c r="G46" s="87">
        <v>4898</v>
      </c>
      <c r="H46" s="87">
        <v>3870</v>
      </c>
      <c r="I46" s="87">
        <v>6665</v>
      </c>
      <c r="J46" s="87">
        <v>4054</v>
      </c>
      <c r="K46" s="87">
        <v>2611</v>
      </c>
      <c r="L46" s="85">
        <v>1932</v>
      </c>
      <c r="M46" s="84"/>
      <c r="N46" s="84"/>
    </row>
    <row r="47" spans="1:14" ht="15" x14ac:dyDescent="0.2">
      <c r="A47" s="85">
        <v>6350</v>
      </c>
      <c r="B47" s="85" t="s">
        <v>26</v>
      </c>
      <c r="C47" s="87">
        <v>5264</v>
      </c>
      <c r="D47" s="87">
        <v>4375</v>
      </c>
      <c r="E47" s="87">
        <v>889</v>
      </c>
      <c r="F47" s="87">
        <v>1314</v>
      </c>
      <c r="G47" s="87">
        <v>1099</v>
      </c>
      <c r="H47" s="87">
        <v>215</v>
      </c>
      <c r="I47" s="87">
        <v>1249</v>
      </c>
      <c r="J47" s="87">
        <v>1020</v>
      </c>
      <c r="K47" s="87">
        <v>229</v>
      </c>
      <c r="L47" s="85">
        <v>1948</v>
      </c>
      <c r="M47" s="84"/>
      <c r="N47" s="84"/>
    </row>
    <row r="48" spans="1:14" ht="15" x14ac:dyDescent="0.2">
      <c r="A48" s="85">
        <v>6355</v>
      </c>
      <c r="B48" s="85" t="s">
        <v>35</v>
      </c>
      <c r="C48" s="87">
        <v>2338</v>
      </c>
      <c r="D48" s="87">
        <v>1593</v>
      </c>
      <c r="E48" s="87">
        <v>745</v>
      </c>
      <c r="F48" s="87">
        <v>79</v>
      </c>
      <c r="G48" s="87">
        <v>50</v>
      </c>
      <c r="H48" s="87">
        <v>29</v>
      </c>
      <c r="I48" s="87">
        <v>89</v>
      </c>
      <c r="J48" s="87">
        <v>80</v>
      </c>
      <c r="K48" s="87">
        <v>9</v>
      </c>
      <c r="L48" s="85">
        <v>1984</v>
      </c>
      <c r="M48" s="84"/>
      <c r="N48" s="84"/>
    </row>
    <row r="49" spans="1:14" ht="15" x14ac:dyDescent="0.2">
      <c r="A49" s="85">
        <v>6360</v>
      </c>
      <c r="B49" s="85" t="s">
        <v>13</v>
      </c>
      <c r="C49" s="87">
        <v>104527</v>
      </c>
      <c r="D49" s="87">
        <v>37221</v>
      </c>
      <c r="E49" s="87">
        <v>67306</v>
      </c>
      <c r="F49" s="87">
        <v>40219</v>
      </c>
      <c r="G49" s="87">
        <v>16820</v>
      </c>
      <c r="H49" s="87">
        <v>23399</v>
      </c>
      <c r="I49" s="87">
        <v>25813</v>
      </c>
      <c r="J49" s="87">
        <v>8000</v>
      </c>
      <c r="K49" s="87">
        <v>17813</v>
      </c>
      <c r="L49" s="85">
        <v>1949</v>
      </c>
      <c r="M49" s="84"/>
      <c r="N49" s="84"/>
    </row>
    <row r="50" spans="1:14" ht="15" x14ac:dyDescent="0.2">
      <c r="A50" s="85">
        <v>6370</v>
      </c>
      <c r="B50" s="85" t="s">
        <v>25</v>
      </c>
      <c r="C50" s="87">
        <v>5506</v>
      </c>
      <c r="D50" s="87">
        <v>2675</v>
      </c>
      <c r="E50" s="87">
        <v>2831</v>
      </c>
      <c r="F50" s="87">
        <v>1326</v>
      </c>
      <c r="G50" s="87">
        <v>383</v>
      </c>
      <c r="H50" s="87">
        <v>943</v>
      </c>
      <c r="I50" s="87">
        <v>531</v>
      </c>
      <c r="J50" s="87">
        <v>371</v>
      </c>
      <c r="K50" s="87">
        <v>160</v>
      </c>
      <c r="L50" s="85">
        <v>1960</v>
      </c>
      <c r="M50" s="84"/>
      <c r="N50" s="84"/>
    </row>
    <row r="51" spans="1:14" ht="15" x14ac:dyDescent="0.2">
      <c r="A51" s="84"/>
      <c r="B51" s="84"/>
      <c r="C51" s="88">
        <f t="shared" ref="C51:K51" si="0">SUM(C2:C50)</f>
        <v>427805</v>
      </c>
      <c r="D51" s="88">
        <f t="shared" si="0"/>
        <v>272825</v>
      </c>
      <c r="E51" s="88">
        <f t="shared" si="0"/>
        <v>154980</v>
      </c>
      <c r="F51" s="88">
        <f t="shared" si="0"/>
        <v>133427</v>
      </c>
      <c r="G51" s="88">
        <f t="shared" si="0"/>
        <v>81562</v>
      </c>
      <c r="H51" s="88">
        <f t="shared" si="0"/>
        <v>51865</v>
      </c>
      <c r="I51" s="88">
        <f t="shared" si="0"/>
        <v>73005</v>
      </c>
      <c r="J51" s="88">
        <f t="shared" si="0"/>
        <v>41622</v>
      </c>
      <c r="K51" s="88">
        <f t="shared" si="0"/>
        <v>31383</v>
      </c>
      <c r="L51" s="84"/>
      <c r="M51" s="84"/>
      <c r="N51" s="84"/>
    </row>
    <row r="52" spans="1:14" ht="14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4294967294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2"/>
  <sheetViews>
    <sheetView workbookViewId="0">
      <selection activeCell="A2" sqref="A2:J31"/>
    </sheetView>
  </sheetViews>
  <sheetFormatPr baseColWidth="10" defaultColWidth="11.5703125" defaultRowHeight="12.75" x14ac:dyDescent="0.2"/>
  <cols>
    <col min="2" max="5" width="11.5703125" customWidth="1"/>
  </cols>
  <sheetData>
    <row r="1" spans="1:2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thickBot="1" x14ac:dyDescent="0.3">
      <c r="A4" s="49" t="s">
        <v>898</v>
      </c>
      <c r="B4" s="49"/>
      <c r="C4" s="49"/>
      <c r="D4" s="49"/>
      <c r="E4" s="50"/>
      <c r="F4" s="49" t="s">
        <v>899</v>
      </c>
      <c r="G4" s="49"/>
      <c r="H4" s="49"/>
      <c r="I4" s="49"/>
      <c r="J4" s="5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" x14ac:dyDescent="0.2">
      <c r="A5" s="52"/>
      <c r="B5" s="52"/>
      <c r="C5" s="52"/>
      <c r="D5" s="52"/>
      <c r="E5" s="52"/>
      <c r="F5" s="52"/>
      <c r="G5" s="52"/>
      <c r="H5" s="7"/>
      <c r="I5" s="7"/>
      <c r="J5" s="5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x14ac:dyDescent="0.25">
      <c r="A6" s="54" t="s">
        <v>866</v>
      </c>
      <c r="B6" s="55" t="s">
        <v>867</v>
      </c>
      <c r="C6" s="56" t="s">
        <v>868</v>
      </c>
      <c r="D6" s="56" t="s">
        <v>869</v>
      </c>
      <c r="E6" s="7"/>
      <c r="F6" s="56" t="s">
        <v>866</v>
      </c>
      <c r="G6" s="56" t="s">
        <v>867</v>
      </c>
      <c r="H6" s="55" t="s">
        <v>868</v>
      </c>
      <c r="I6" s="56" t="s">
        <v>869</v>
      </c>
      <c r="J6" s="5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x14ac:dyDescent="0.2">
      <c r="A7" s="57">
        <v>2002</v>
      </c>
      <c r="B7" s="58">
        <f>288742-58-91-116+101+274+179</f>
        <v>289031</v>
      </c>
      <c r="C7" s="58">
        <v>202183</v>
      </c>
      <c r="D7" s="58">
        <f t="shared" ref="D7:D17" si="0">B7+C7</f>
        <v>491214</v>
      </c>
      <c r="E7" s="7"/>
      <c r="F7" s="57">
        <v>2002</v>
      </c>
      <c r="G7" s="58">
        <f>65687-58-91-116+101+274+179</f>
        <v>65976</v>
      </c>
      <c r="H7" s="58">
        <v>47387</v>
      </c>
      <c r="I7" s="58">
        <f t="shared" ref="I7:I16" si="1">SUM(G7:H7)</f>
        <v>113363</v>
      </c>
      <c r="J7" s="5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x14ac:dyDescent="0.2">
      <c r="A8" s="57">
        <v>2003</v>
      </c>
      <c r="B8" s="58">
        <f>214171+63199+4378</f>
        <v>281748</v>
      </c>
      <c r="C8" s="58">
        <f>3181+41426+164999</f>
        <v>209606</v>
      </c>
      <c r="D8" s="58">
        <f t="shared" si="0"/>
        <v>491354</v>
      </c>
      <c r="E8" s="7"/>
      <c r="F8" s="57">
        <v>2003</v>
      </c>
      <c r="G8" s="58">
        <f>64408+1787+432</f>
        <v>66627</v>
      </c>
      <c r="H8" s="58">
        <f>45914+1437+189</f>
        <v>47540</v>
      </c>
      <c r="I8" s="58">
        <f t="shared" si="1"/>
        <v>114167</v>
      </c>
      <c r="J8" s="5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" x14ac:dyDescent="0.2">
      <c r="A9" s="57">
        <v>2004</v>
      </c>
      <c r="B9" s="58">
        <f>212573+68264+5050</f>
        <v>285887</v>
      </c>
      <c r="C9" s="58">
        <f>164799+37122+3395</f>
        <v>205316</v>
      </c>
      <c r="D9" s="58">
        <f t="shared" si="0"/>
        <v>491203</v>
      </c>
      <c r="E9" s="7"/>
      <c r="F9" s="57">
        <v>2004</v>
      </c>
      <c r="G9" s="58">
        <f>64978+2027+485</f>
        <v>67490</v>
      </c>
      <c r="H9" s="58">
        <f>46349+1626+206</f>
        <v>48181</v>
      </c>
      <c r="I9" s="58">
        <f t="shared" si="1"/>
        <v>115671</v>
      </c>
      <c r="J9" s="5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x14ac:dyDescent="0.2">
      <c r="A10" s="57">
        <v>2005</v>
      </c>
      <c r="B10" s="58">
        <f>214050+66254+5338</f>
        <v>285642</v>
      </c>
      <c r="C10" s="58">
        <f>165329+35352+3521</f>
        <v>204202</v>
      </c>
      <c r="D10" s="58">
        <f t="shared" si="0"/>
        <v>489844</v>
      </c>
      <c r="E10" s="7"/>
      <c r="F10" s="57">
        <v>2005</v>
      </c>
      <c r="G10" s="58">
        <f>12500+38842+15257+151+914+707+27+284+231</f>
        <v>68913</v>
      </c>
      <c r="H10" s="58">
        <f>12690+25575+9177+137+889+378+20+123+94</f>
        <v>49083</v>
      </c>
      <c r="I10" s="58">
        <f t="shared" si="1"/>
        <v>117996</v>
      </c>
      <c r="J10" s="5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x14ac:dyDescent="0.2">
      <c r="A11" s="57">
        <v>2006</v>
      </c>
      <c r="B11" s="58">
        <f>220856+65078+5383</f>
        <v>291317</v>
      </c>
      <c r="C11" s="58">
        <f>31907+3656+167492</f>
        <v>203055</v>
      </c>
      <c r="D11" s="58">
        <f t="shared" si="0"/>
        <v>494372</v>
      </c>
      <c r="E11" s="7"/>
      <c r="F11" s="57">
        <v>2006</v>
      </c>
      <c r="G11" s="58">
        <f>12859+39896+16250+142+676+525+28+299+253</f>
        <v>70928</v>
      </c>
      <c r="H11" s="58">
        <f>12628+26647+9703+109+671+272+19+128+112</f>
        <v>50289</v>
      </c>
      <c r="I11" s="58">
        <f>SUM(G11:H11)</f>
        <v>121217</v>
      </c>
      <c r="J11" s="5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x14ac:dyDescent="0.2">
      <c r="A12" s="57">
        <v>2007</v>
      </c>
      <c r="B12" s="58">
        <f>231434+5564+59441</f>
        <v>296439</v>
      </c>
      <c r="C12" s="58">
        <f>174632+3870+27630</f>
        <v>206132</v>
      </c>
      <c r="D12" s="58">
        <f t="shared" si="0"/>
        <v>502571</v>
      </c>
      <c r="E12" s="7"/>
      <c r="F12" s="57">
        <v>2007</v>
      </c>
      <c r="G12" s="58">
        <f>13739+42398+16780+33+387+381+118+706+621</f>
        <v>75163</v>
      </c>
      <c r="H12" s="58">
        <f>12783+27306+10156+21+169+116+97+679+312</f>
        <v>51639</v>
      </c>
      <c r="I12" s="58">
        <f t="shared" si="1"/>
        <v>126802</v>
      </c>
      <c r="J12" s="5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x14ac:dyDescent="0.2">
      <c r="A13" s="57">
        <v>2008</v>
      </c>
      <c r="B13" s="58">
        <v>301131</v>
      </c>
      <c r="C13" s="58">
        <v>210519</v>
      </c>
      <c r="D13" s="58">
        <f t="shared" si="0"/>
        <v>511650</v>
      </c>
      <c r="E13" s="7"/>
      <c r="F13" s="57">
        <v>2008</v>
      </c>
      <c r="G13" s="58">
        <f>15063+46073+18465</f>
        <v>79601</v>
      </c>
      <c r="H13" s="58">
        <f>14041+28735+11018</f>
        <v>53794</v>
      </c>
      <c r="I13" s="58">
        <f t="shared" si="1"/>
        <v>133395</v>
      </c>
      <c r="J13" s="5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x14ac:dyDescent="0.2">
      <c r="A14" s="57">
        <v>2009</v>
      </c>
      <c r="B14" s="58">
        <v>309046</v>
      </c>
      <c r="C14" s="58">
        <v>213124</v>
      </c>
      <c r="D14" s="58">
        <f t="shared" si="0"/>
        <v>522170</v>
      </c>
      <c r="E14" s="7"/>
      <c r="F14" s="57">
        <v>2009</v>
      </c>
      <c r="G14" s="58">
        <f>15593+47517+18744</f>
        <v>81854</v>
      </c>
      <c r="H14" s="58">
        <f>14367+29208+11114</f>
        <v>54689</v>
      </c>
      <c r="I14" s="58">
        <f t="shared" si="1"/>
        <v>136543</v>
      </c>
      <c r="J14" s="5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" x14ac:dyDescent="0.2">
      <c r="A15" s="57">
        <v>2010</v>
      </c>
      <c r="B15" s="58">
        <v>317377</v>
      </c>
      <c r="C15" s="58">
        <v>216604</v>
      </c>
      <c r="D15" s="58">
        <f t="shared" si="0"/>
        <v>533981</v>
      </c>
      <c r="E15" s="7"/>
      <c r="F15" s="57">
        <v>2010</v>
      </c>
      <c r="G15" s="58">
        <v>85837</v>
      </c>
      <c r="H15" s="58">
        <v>57346</v>
      </c>
      <c r="I15" s="58">
        <f t="shared" si="1"/>
        <v>143183</v>
      </c>
      <c r="J15" s="5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x14ac:dyDescent="0.2">
      <c r="A16" s="59">
        <v>2011</v>
      </c>
      <c r="B16" s="60">
        <v>322879</v>
      </c>
      <c r="C16" s="60">
        <v>217393</v>
      </c>
      <c r="D16" s="60">
        <f t="shared" si="0"/>
        <v>540272</v>
      </c>
      <c r="E16" s="61"/>
      <c r="F16" s="59">
        <v>2011</v>
      </c>
      <c r="G16" s="60">
        <v>82408</v>
      </c>
      <c r="H16" s="60">
        <v>53577</v>
      </c>
      <c r="I16" s="60">
        <f t="shared" si="1"/>
        <v>135985</v>
      </c>
      <c r="J16" s="5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x14ac:dyDescent="0.2">
      <c r="A17" s="59">
        <v>2012</v>
      </c>
      <c r="B17" s="60">
        <v>327736</v>
      </c>
      <c r="C17" s="60">
        <v>224391</v>
      </c>
      <c r="D17" s="60">
        <f t="shared" si="0"/>
        <v>552127</v>
      </c>
      <c r="E17" s="62"/>
      <c r="F17" s="59">
        <v>2012</v>
      </c>
      <c r="G17" s="63">
        <v>84269</v>
      </c>
      <c r="H17" s="63">
        <v>55647</v>
      </c>
      <c r="I17" s="63">
        <f>G17+H17</f>
        <v>139916</v>
      </c>
      <c r="J17" s="6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x14ac:dyDescent="0.2">
      <c r="A18" s="65">
        <v>2013</v>
      </c>
      <c r="B18" s="63">
        <v>335313</v>
      </c>
      <c r="C18" s="63">
        <v>234105</v>
      </c>
      <c r="D18" s="63">
        <f>SUM(B18:C18)</f>
        <v>569418</v>
      </c>
      <c r="E18" s="66"/>
      <c r="F18" s="65">
        <v>2013</v>
      </c>
      <c r="G18" s="63">
        <v>85958</v>
      </c>
      <c r="H18" s="63">
        <v>56433</v>
      </c>
      <c r="I18" s="63">
        <f>SUM(G18:H18)</f>
        <v>142391</v>
      </c>
      <c r="J18" s="6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x14ac:dyDescent="0.2">
      <c r="A19" s="65">
        <v>2014</v>
      </c>
      <c r="B19" s="68">
        <v>338175</v>
      </c>
      <c r="C19" s="68">
        <v>236480</v>
      </c>
      <c r="D19" s="68">
        <f>SUM(B19:C19)</f>
        <v>574655</v>
      </c>
      <c r="E19" s="69"/>
      <c r="F19" s="65">
        <v>2014</v>
      </c>
      <c r="G19" s="68">
        <v>87137</v>
      </c>
      <c r="H19" s="68">
        <v>57674</v>
      </c>
      <c r="I19" s="68">
        <f>SUM(G19:H19)</f>
        <v>144811</v>
      </c>
      <c r="J19" s="5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" x14ac:dyDescent="0.2">
      <c r="A20" s="65">
        <v>2015</v>
      </c>
      <c r="B20" s="68">
        <v>341076</v>
      </c>
      <c r="C20" s="68">
        <v>237596</v>
      </c>
      <c r="D20" s="68">
        <f>SUM(B20:C20)</f>
        <v>578672</v>
      </c>
      <c r="E20" s="69"/>
      <c r="F20" s="65">
        <v>2015</v>
      </c>
      <c r="G20" s="68">
        <v>86808</v>
      </c>
      <c r="H20" s="68">
        <v>57690</v>
      </c>
      <c r="I20" s="68">
        <f>SUM(G20:H20)</f>
        <v>144498</v>
      </c>
      <c r="J20" s="5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" x14ac:dyDescent="0.25">
      <c r="A21" s="71">
        <v>2016</v>
      </c>
      <c r="B21" s="72">
        <v>346067</v>
      </c>
      <c r="C21" s="72">
        <v>239421</v>
      </c>
      <c r="D21" s="73">
        <f>SUM(B21:C21)</f>
        <v>585488</v>
      </c>
      <c r="E21" s="70"/>
      <c r="F21" s="71">
        <v>2016</v>
      </c>
      <c r="G21" s="72">
        <v>87089</v>
      </c>
      <c r="H21" s="72">
        <v>58575</v>
      </c>
      <c r="I21" s="73">
        <f>SUM(G21:H21)</f>
        <v>145664</v>
      </c>
      <c r="J21" s="5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x14ac:dyDescent="0.2">
      <c r="A22" s="74">
        <v>2017</v>
      </c>
      <c r="B22" s="75">
        <v>335369</v>
      </c>
      <c r="C22" s="75">
        <v>186929</v>
      </c>
      <c r="D22" s="73">
        <f>B22+C22</f>
        <v>522298</v>
      </c>
      <c r="F22" s="74">
        <v>2017</v>
      </c>
      <c r="G22" s="75">
        <f>'[2]Mitglieder ohne Verbände'!J850</f>
        <v>80979</v>
      </c>
      <c r="H22" s="75">
        <f>'[2]Mitglieder ohne Verbände'!K850</f>
        <v>51757</v>
      </c>
      <c r="I22" s="76">
        <f>SUM(G22:H22)</f>
        <v>132736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x14ac:dyDescent="0.2">
      <c r="A23" s="74">
        <v>2018</v>
      </c>
      <c r="B23" s="75" t="e">
        <f>#REF!</f>
        <v>#REF!</v>
      </c>
      <c r="C23" s="75" t="e">
        <f>#REF!</f>
        <v>#REF!</v>
      </c>
      <c r="D23" s="75" t="e">
        <f>B23+C23</f>
        <v>#REF!</v>
      </c>
      <c r="E23" s="2"/>
      <c r="F23" s="74">
        <v>2018</v>
      </c>
      <c r="G23" s="75" t="e">
        <f>#REF!</f>
        <v>#REF!</v>
      </c>
      <c r="H23" s="75" t="e">
        <f>#REF!</f>
        <v>#REF!</v>
      </c>
      <c r="I23" s="75" t="e">
        <f>#REF!</f>
        <v>#REF!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40" sqref="J40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Übersicht</vt:lpstr>
      <vt:lpstr>Sportvereine</vt:lpstr>
      <vt:lpstr>Verbände</vt:lpstr>
      <vt:lpstr>Gesamtmitglieder 2002-2017</vt:lpstr>
      <vt:lpstr>Tabelle2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Schulze, HSB</dc:creator>
  <cp:lastModifiedBy>Michael, Thomas</cp:lastModifiedBy>
  <cp:lastPrinted>2018-01-08T10:56:16Z</cp:lastPrinted>
  <dcterms:created xsi:type="dcterms:W3CDTF">2017-01-17T09:17:12Z</dcterms:created>
  <dcterms:modified xsi:type="dcterms:W3CDTF">2018-02-06T10:18:35Z</dcterms:modified>
</cp:coreProperties>
</file>